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PREFECTURE DE METZ BATIMENT POLYGONE\DCE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K130" i="2"/>
  <c r="K127" i="2"/>
  <c r="K120" i="2"/>
  <c r="K113" i="2"/>
  <c r="K105" i="2"/>
  <c r="K98" i="2"/>
  <c r="G147" i="2" s="1"/>
  <c r="K88" i="2"/>
  <c r="K81" i="2"/>
  <c r="K78" i="2"/>
  <c r="K73" i="2"/>
  <c r="K65" i="2"/>
  <c r="K57" i="2"/>
  <c r="K52" i="2"/>
  <c r="K50" i="2"/>
  <c r="K43" i="2"/>
  <c r="K40" i="2"/>
  <c r="K37" i="2"/>
  <c r="G146" i="2" s="1"/>
  <c r="K29" i="2"/>
  <c r="K27" i="2"/>
  <c r="G151" i="2" s="1"/>
  <c r="K25" i="2"/>
  <c r="G145" i="2" s="1"/>
  <c r="K23" i="2"/>
  <c r="K20" i="2"/>
  <c r="K18" i="2"/>
  <c r="K12" i="2"/>
  <c r="G139" i="2" s="1"/>
  <c r="G85" i="1"/>
  <c r="G83" i="1"/>
  <c r="G81" i="1"/>
  <c r="G79" i="1"/>
  <c r="E71" i="1"/>
  <c r="E66" i="1"/>
  <c r="E62" i="1"/>
  <c r="E20" i="1"/>
  <c r="E11" i="1"/>
  <c r="G150" i="2" l="1"/>
  <c r="G152" i="2" s="1"/>
  <c r="AA1" i="3" s="1"/>
  <c r="G144" i="2"/>
  <c r="G138" i="2"/>
  <c r="G140" i="2" s="1"/>
  <c r="AA3" i="3" l="1"/>
  <c r="AA37" i="3"/>
  <c r="AA33" i="3"/>
  <c r="AA4" i="3" l="1"/>
  <c r="AA27" i="3"/>
  <c r="AA12" i="3"/>
  <c r="AA13" i="3"/>
  <c r="AA7" i="3"/>
  <c r="AA42" i="3"/>
  <c r="AA43" i="3" l="1"/>
  <c r="AA73" i="3"/>
  <c r="AA89" i="3"/>
  <c r="AA25" i="3" s="1"/>
  <c r="AA93" i="3"/>
  <c r="AA23" i="3"/>
  <c r="AA24" i="3"/>
  <c r="AA14" i="3"/>
  <c r="AA65" i="3" s="1"/>
  <c r="AA57" i="3" s="1"/>
  <c r="AA45" i="3" s="1"/>
  <c r="AA26" i="3" s="1"/>
  <c r="AA15" i="3"/>
  <c r="AA32" i="3"/>
  <c r="AA16" i="3"/>
  <c r="AA17" i="3" s="1"/>
  <c r="AA9" i="3"/>
  <c r="AA6" i="3"/>
  <c r="AA5" i="3"/>
  <c r="AA38" i="3" l="1"/>
  <c r="AA21" i="3"/>
  <c r="AA22" i="3" s="1"/>
  <c r="AA11" i="3"/>
  <c r="AA41" i="3"/>
  <c r="AA29" i="3"/>
  <c r="AA46" i="3"/>
  <c r="AA28" i="3"/>
  <c r="AA75" i="3"/>
  <c r="AA67" i="3" s="1"/>
  <c r="AA59" i="3" s="1"/>
  <c r="AA49" i="3" s="1"/>
  <c r="AA31" i="3" s="1"/>
  <c r="AA94" i="3"/>
  <c r="AA90" i="3" s="1"/>
  <c r="AA82" i="3"/>
  <c r="AA85" i="3"/>
  <c r="AA80" i="3" s="1"/>
  <c r="AA72" i="3" s="1"/>
  <c r="AA64" i="3" s="1"/>
  <c r="AA56" i="3" s="1"/>
  <c r="AA44" i="3" s="1"/>
  <c r="AA47" i="3"/>
  <c r="AA10" i="3"/>
  <c r="AA18" i="3"/>
  <c r="AA86" i="3" l="1"/>
  <c r="AA81" i="3" s="1"/>
  <c r="AA74" i="3" s="1"/>
  <c r="AA66" i="3" s="1"/>
  <c r="AA58" i="3" s="1"/>
  <c r="AA48" i="3" s="1"/>
  <c r="AA30" i="3"/>
  <c r="AA51" i="3"/>
  <c r="AA50" i="3"/>
  <c r="AA34" i="3"/>
  <c r="AA19" i="3"/>
  <c r="AA20" i="3"/>
  <c r="AA88" i="3"/>
  <c r="AA84" i="3" s="1"/>
  <c r="AA78" i="3" s="1"/>
  <c r="AA70" i="3" s="1"/>
  <c r="AA62" i="3" s="1"/>
  <c r="AA54" i="3" s="1"/>
  <c r="AA96" i="3"/>
  <c r="AA71" i="3"/>
  <c r="AA63" i="3" s="1"/>
  <c r="AA55" i="3" s="1"/>
  <c r="AA40" i="3" s="1"/>
  <c r="AA92" i="3"/>
  <c r="AA39" i="3" s="1"/>
  <c r="AA79" i="3"/>
  <c r="AA77" i="3" l="1"/>
  <c r="AA95" i="3"/>
  <c r="AA91" i="3" s="1"/>
  <c r="AA69" i="3"/>
  <c r="AA61" i="3" s="1"/>
  <c r="AA53" i="3" s="1"/>
  <c r="AA36" i="3" s="1"/>
  <c r="AA87" i="3" l="1"/>
  <c r="AA83" i="3" s="1"/>
  <c r="AA76" i="3" s="1"/>
  <c r="AA68" i="3" s="1"/>
  <c r="AA60" i="3" s="1"/>
  <c r="AA52" i="3" s="1"/>
  <c r="AA35" i="3"/>
  <c r="AA98" i="3" s="1"/>
  <c r="AA2" i="3" s="1"/>
  <c r="D155" i="2" s="1"/>
</calcChain>
</file>

<file path=xl/sharedStrings.xml><?xml version="1.0" encoding="utf-8"?>
<sst xmlns="http://schemas.openxmlformats.org/spreadsheetml/2006/main" count="348" uniqueCount="221">
  <si>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</si>
  <si>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</si>
  <si>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</si>
  <si>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</si>
  <si>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</si>
  <si>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</si>
  <si>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</si>
  <si>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</si>
  <si>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</si>
  <si>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</si>
  <si>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</si>
  <si>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</si>
  <si>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</si>
  <si>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</si>
  <si>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</si>
  <si>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</si>
  <si>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</si>
  <si>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</si>
  <si>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</si>
  <si>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</si>
  <si>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</si>
  <si>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</si>
  <si>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</si>
  <si>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</si>
  <si>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</si>
  <si>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</si>
  <si>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</si>
  <si>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</si>
  <si>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</si>
  <si>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</si>
  <si>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</si>
  <si>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</si>
  <si>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</si>
  <si>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</si>
  <si>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</si>
  <si>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</si>
  <si>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</si>
  <si>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</si>
  <si>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</si>
  <si>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 xml:space="preserve">PLATRERIE - CLOISONS - FAUX PLAFOND  </t>
  </si>
  <si>
    <t>3.&amp;</t>
  </si>
  <si>
    <t>1.2</t>
  </si>
  <si>
    <t>DESCRIPTION DES OUVRAGES</t>
  </si>
  <si>
    <t>1.2.1</t>
  </si>
  <si>
    <t>PREPARATION DE CHANTIER</t>
  </si>
  <si>
    <t>1.2.1.1</t>
  </si>
  <si>
    <t>PRISE EN CHARGE DES LIEUX</t>
  </si>
  <si>
    <t>5.T</t>
  </si>
  <si>
    <t>5.L</t>
  </si>
  <si>
    <t xml:space="preserve">Localisation : Concernant le projet de la salle socioculturelle de Sillegny.
</t>
  </si>
  <si>
    <t>1.2.1.1.1</t>
  </si>
  <si>
    <t>Prise en charge des lieux</t>
  </si>
  <si>
    <t>FT</t>
  </si>
  <si>
    <t>9.&amp;</t>
  </si>
  <si>
    <t>5.&amp;</t>
  </si>
  <si>
    <t>1.2.1.2</t>
  </si>
  <si>
    <t>INSTALLATION GENERALE DE CHANTIER</t>
  </si>
  <si>
    <t xml:space="preserve">Localisation : Dans l'emprise du projet.
</t>
  </si>
  <si>
    <t>1.2.1.2.1</t>
  </si>
  <si>
    <t>Préparation et base vie</t>
  </si>
  <si>
    <t>1.2.1.2.2</t>
  </si>
  <si>
    <t>Clôture de chantier</t>
  </si>
  <si>
    <t>9.M.Z</t>
  </si>
  <si>
    <t>1.2.1.2.3</t>
  </si>
  <si>
    <t>Implantation</t>
  </si>
  <si>
    <t>1.2.1.2.4</t>
  </si>
  <si>
    <t>Amené et repli</t>
  </si>
  <si>
    <t>1.2.1.2.5</t>
  </si>
  <si>
    <t>Branchement électricité et eau</t>
  </si>
  <si>
    <t>1.2.1.2.6</t>
  </si>
  <si>
    <t>Panneau de chantier</t>
  </si>
  <si>
    <t>4.&amp;</t>
  </si>
  <si>
    <t>1.2.2</t>
  </si>
  <si>
    <t>AMENAGEMENT DE BUREAUX AU R+4</t>
  </si>
  <si>
    <t>1.2.2.1</t>
  </si>
  <si>
    <t>CLOISONS PROVISOIRES</t>
  </si>
  <si>
    <t xml:space="preserve">Localisation : Séparation dans circulation entre cage d'escalier menant au travaux et m'espace à aménager
Fermeture de l'ouverture côté ascenseur.
</t>
  </si>
  <si>
    <t>1.2.2.1.1</t>
  </si>
  <si>
    <t>Cloisons provisoires</t>
  </si>
  <si>
    <t>1.2.2.1.2</t>
  </si>
  <si>
    <t>Fermeture ouverture provisoire</t>
  </si>
  <si>
    <t>1.2.2.1.3</t>
  </si>
  <si>
    <t>Portes de chantier</t>
  </si>
  <si>
    <t>1.2.2.2</t>
  </si>
  <si>
    <t xml:space="preserve">PROTECTIONS PROVISOIRES </t>
  </si>
  <si>
    <t xml:space="preserve">Localisation : Les sols dans cet espace sont prévus conservée compris la zone de circulation de part et d'autre du chantier
Cage d'escalier faisant accès à l'espace travaux
Circulation entre porte issue de secours
Ancien espace de convivialité
Les murs existants à conserver
</t>
  </si>
  <si>
    <t>1.2.2.2.1</t>
  </si>
  <si>
    <t>Cage d'escalier menant à l'espace travaux</t>
  </si>
  <si>
    <t>1.2.2.2.2</t>
  </si>
  <si>
    <t>Sols dans espace travaux</t>
  </si>
  <si>
    <t>1.2.2.2.3</t>
  </si>
  <si>
    <t>Murs existant dans espace travaux</t>
  </si>
  <si>
    <t>1.2.2.3</t>
  </si>
  <si>
    <t>DEPOSE DES FAUX PLAFONDS EXISTANTS</t>
  </si>
  <si>
    <t xml:space="preserve">Localisation : Dans espaces bureaux à aménager
Ancien espace de convivialité
</t>
  </si>
  <si>
    <t>1.2.2.3.1</t>
  </si>
  <si>
    <t>Dépose des faux plafonds existants</t>
  </si>
  <si>
    <t>1.2.2.4</t>
  </si>
  <si>
    <t>CLOISONS ACOUSTIQUES TOUTE HAUTEUR</t>
  </si>
  <si>
    <t xml:space="preserve">Localisation : Cloisons des futurs bureaux à aménager
Cloison à créer dans ancien espace de convivialité
</t>
  </si>
  <si>
    <t>1.2.2.4.1</t>
  </si>
  <si>
    <t>Cloisons acoustiques toute hauteur</t>
  </si>
  <si>
    <t>1.2.2.4.2</t>
  </si>
  <si>
    <t xml:space="preserve">Dépose de la porte à deux vantaux et bouchement de la cloison </t>
  </si>
  <si>
    <t>1.2.2.4.3</t>
  </si>
  <si>
    <t>Création d'une ouverture dans cloison pour porte 1 vantail</t>
  </si>
  <si>
    <t>1.2.2.5</t>
  </si>
  <si>
    <t>FAUX PLAFOND</t>
  </si>
  <si>
    <t xml:space="preserve">Localisation : Plafonds des futurs bureaux à aménager
Plafond dans ancien espace de convivialité
</t>
  </si>
  <si>
    <t>1.2.2.5.1</t>
  </si>
  <si>
    <t>Faux plafond</t>
  </si>
  <si>
    <t>1.2.3</t>
  </si>
  <si>
    <t>LOCAUX TECHNIQUE AU SOUS SOL</t>
  </si>
  <si>
    <t>1.2.3.1</t>
  </si>
  <si>
    <t>PLAQUE DE CIMENT</t>
  </si>
  <si>
    <t>Localisation : Sur les parois existante des locaux techniques à créer</t>
  </si>
  <si>
    <t>1.2.3.1.1</t>
  </si>
  <si>
    <t>Plaque de ciment</t>
  </si>
  <si>
    <t>1.2.3.2</t>
  </si>
  <si>
    <t>CLOISONS CIMENT</t>
  </si>
  <si>
    <t xml:space="preserve">Localisation : Cloisons de distribution pour locaux technique à créer au sous sol
</t>
  </si>
  <si>
    <t>1.2.3.2.1</t>
  </si>
  <si>
    <t>Cloisons ciment</t>
  </si>
  <si>
    <t>1.2.3.3</t>
  </si>
  <si>
    <t xml:space="preserve">Localisation : Plafonds dans locaux techniques
</t>
  </si>
  <si>
    <t>1.2.3.3.1</t>
  </si>
  <si>
    <t>1.2.3.4</t>
  </si>
  <si>
    <t>POSE D'HUISSERIES</t>
  </si>
  <si>
    <t>Localisation : Suivant plan dans les locaux techniques</t>
  </si>
  <si>
    <t>1.2.3.4.1</t>
  </si>
  <si>
    <t>Pose huisseries</t>
  </si>
  <si>
    <t>1.2.3.5</t>
  </si>
  <si>
    <t>CLOISONS GRILLAGGES</t>
  </si>
  <si>
    <t>Localisation : Dans local PISU</t>
  </si>
  <si>
    <t>1.2.3.5.1</t>
  </si>
  <si>
    <t>Cloisons grillagées</t>
  </si>
  <si>
    <t>1.2.3.5.2</t>
  </si>
  <si>
    <t>Cadres</t>
  </si>
  <si>
    <t>Total H.T. :</t>
  </si>
  <si>
    <t>Total T.V.A. (20%) :</t>
  </si>
  <si>
    <t>Total T.T.C. :</t>
  </si>
  <si>
    <t xml:space="preserve">RECAPITULATIF
Lot n°1 PLATRERIE - CLOISONS - FAUX PLAFOND  </t>
  </si>
  <si>
    <t>RECAPITULATIF DES CHAPITRES</t>
  </si>
  <si>
    <t>1.2 - DESCRIPTION DES OUVRAGES</t>
  </si>
  <si>
    <t>- 1.2.1 - PREPARATION DE CHANTIER</t>
  </si>
  <si>
    <t>- 1.2.2 - AMENAGEMENT DE BUREAUX AU R+4</t>
  </si>
  <si>
    <t>- 1.2.3 - LOCAUX TECHNIQUE AU SOUS SOL</t>
  </si>
  <si>
    <t xml:space="preserve">Total du lot PLATRERIE - CLOISONS - FAUX PLAFOND 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</si>
  <si>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</si>
  <si>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</si>
  <si>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</si>
  <si>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</si>
  <si>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</si>
  <si>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</si>
  <si>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</si>
  <si>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</si>
  <si>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</si>
  <si>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</si>
  <si>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</si>
  <si>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</si>
  <si>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</si>
  <si>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</si>
  <si>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</si>
  <si>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</si>
  <si>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</si>
  <si>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</si>
  <si>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</si>
  <si>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</si>
  <si>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</si>
  <si>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</si>
  <si>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</si>
  <si>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</si>
  <si>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</si>
  <si>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</si>
  <si>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</si>
  <si>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</si>
  <si>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</si>
  <si>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</si>
  <si>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</si>
  <si>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</si>
  <si>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DE BUREAUX DANS UN ESPACE DE 75M² ET CREATION DE LOCAUX TECHNIQUES AU SOUS SOL</t>
  </si>
  <si>
    <t>2025-224</t>
  </si>
  <si>
    <t>17/07/2025</t>
  </si>
  <si>
    <t>DCE</t>
  </si>
  <si>
    <t>5 RUE HINZELIN</t>
  </si>
  <si>
    <t>57000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</si>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</sst>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bf008dbe-338a-410f-9a41-47aee5e9c9f8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c1c9804c-5f3c-496c-92b0-e57dee503b6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1" t="str">
        <f>IF(Paramètres!C5&lt;&gt;"",Paramètres!C5,"")</f>
        <v>CREATION DE BUREAUX DANS UN ESPACE DE 75M² ET CREATION DE LOCAUX TECHNIQUES AU SOUS SOL</v>
      </c>
      <c r="F11" s="51"/>
      <c r="G11" s="51"/>
      <c r="H11" s="51"/>
      <c r="I11" s="8"/>
    </row>
    <row r="12" spans="2:9" ht="9" customHeight="1" x14ac:dyDescent="0.25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25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25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25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25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25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25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25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25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5 RUE HINZELIN
57000 METZ
</v>
      </c>
      <c r="F20" s="51"/>
      <c r="G20" s="51"/>
      <c r="H20" s="51"/>
      <c r="I20" s="8"/>
    </row>
    <row r="21" spans="2:9" ht="9" customHeight="1" x14ac:dyDescent="0.25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25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25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25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25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25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25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/>
      <c r="F47" s="62" t="s">
        <v>4</v>
      </c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50"/>
      <c r="F59" s="50"/>
      <c r="G59" s="50"/>
      <c r="H59" s="50"/>
      <c r="I59" s="8"/>
    </row>
    <row r="60" spans="2:9" ht="9" customHeight="1" x14ac:dyDescent="0.25">
      <c r="B60" s="5"/>
      <c r="C60" s="6"/>
      <c r="D60" s="7"/>
      <c r="E60" s="50"/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2" t="str">
        <f>IF(Paramètres!C9&lt;&gt;"",Paramètres!C9,"")</f>
        <v>Lot n°1</v>
      </c>
      <c r="F62" s="52"/>
      <c r="G62" s="52"/>
      <c r="H62" s="52"/>
      <c r="I62" s="8"/>
    </row>
    <row r="63" spans="2:9" ht="9" customHeight="1" x14ac:dyDescent="0.25">
      <c r="B63" s="5"/>
      <c r="C63" s="6"/>
      <c r="D63" s="7"/>
      <c r="E63" s="52"/>
      <c r="F63" s="52"/>
      <c r="G63" s="52"/>
      <c r="H63" s="52"/>
      <c r="I63" s="8"/>
    </row>
    <row r="64" spans="2:9" ht="9" customHeight="1" x14ac:dyDescent="0.25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25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25">
      <c r="B66" s="5"/>
      <c r="C66" s="6"/>
      <c r="D66" s="7"/>
      <c r="E66" s="52" t="str">
        <f>IF(Paramètres!C11&lt;&gt;"",Paramètres!C11,"")</f>
        <v xml:space="preserve">PLATRERIE - CLOISONS - FAUX PLAFOND  </v>
      </c>
      <c r="F66" s="52"/>
      <c r="G66" s="52"/>
      <c r="H66" s="52"/>
      <c r="I66" s="8"/>
    </row>
    <row r="67" spans="2:9" ht="9" customHeight="1" x14ac:dyDescent="0.25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25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25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25">
      <c r="B70" s="5"/>
      <c r="C70" s="6"/>
      <c r="D70" s="7"/>
      <c r="E70" s="52"/>
      <c r="F70" s="52"/>
      <c r="G70" s="52"/>
      <c r="H70" s="52"/>
      <c r="I70" s="8"/>
    </row>
    <row r="71" spans="2:9" ht="9" customHeight="1" x14ac:dyDescent="0.25">
      <c r="B71" s="5"/>
      <c r="C71" s="6"/>
      <c r="D71" s="7"/>
      <c r="E71" s="53" t="str">
        <f>IF(Paramètres!C3&lt;&gt;"",Paramètres!C3,"")</f>
        <v>DPGF</v>
      </c>
      <c r="F71" s="54"/>
      <c r="G71" s="54"/>
      <c r="H71" s="55"/>
      <c r="I71" s="8"/>
    </row>
    <row r="72" spans="2:9" ht="9" customHeight="1" x14ac:dyDescent="0.25">
      <c r="B72" s="5"/>
      <c r="C72" s="6"/>
      <c r="D72" s="7"/>
      <c r="E72" s="56"/>
      <c r="F72" s="51"/>
      <c r="G72" s="51"/>
      <c r="H72" s="57"/>
      <c r="I72" s="8"/>
    </row>
    <row r="73" spans="2:9" ht="9" customHeight="1" x14ac:dyDescent="0.25">
      <c r="B73" s="5"/>
      <c r="C73" s="6"/>
      <c r="D73" s="7"/>
      <c r="E73" s="56"/>
      <c r="F73" s="51"/>
      <c r="G73" s="51"/>
      <c r="H73" s="57"/>
      <c r="I73" s="8"/>
    </row>
    <row r="74" spans="2:9" ht="9" customHeight="1" x14ac:dyDescent="0.25">
      <c r="B74" s="5"/>
      <c r="C74" s="6"/>
      <c r="D74" s="7"/>
      <c r="E74" s="56"/>
      <c r="F74" s="51"/>
      <c r="G74" s="51"/>
      <c r="H74" s="57"/>
      <c r="I74" s="8"/>
    </row>
    <row r="75" spans="2:9" ht="9" customHeight="1" x14ac:dyDescent="0.25">
      <c r="B75" s="5"/>
      <c r="C75" s="6"/>
      <c r="D75" s="7"/>
      <c r="E75" s="56"/>
      <c r="F75" s="51"/>
      <c r="G75" s="51"/>
      <c r="H75" s="57"/>
      <c r="I75" s="8"/>
    </row>
    <row r="76" spans="2:9" ht="9" customHeight="1" x14ac:dyDescent="0.25">
      <c r="B76" s="5"/>
      <c r="C76" s="6"/>
      <c r="D76" s="7"/>
      <c r="E76" s="56"/>
      <c r="F76" s="51"/>
      <c r="G76" s="51"/>
      <c r="H76" s="57"/>
      <c r="I76" s="8"/>
    </row>
    <row r="77" spans="2:9" ht="9" customHeight="1" x14ac:dyDescent="0.25">
      <c r="B77" s="5"/>
      <c r="C77" s="6"/>
      <c r="D77" s="7"/>
      <c r="E77" s="58"/>
      <c r="F77" s="59"/>
      <c r="G77" s="59"/>
      <c r="H77" s="60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1" t="s">
        <v>0</v>
      </c>
      <c r="G79" s="61" t="str">
        <f>IF(Paramètres!C7&lt;&gt;"",Paramètres!C7,"")</f>
        <v>2025-224</v>
      </c>
      <c r="H79" s="7"/>
      <c r="I79" s="8"/>
    </row>
    <row r="80" spans="2:9" ht="9" customHeight="1" x14ac:dyDescent="0.25">
      <c r="B80" s="65"/>
      <c r="C80" s="63" t="s">
        <v>5</v>
      </c>
      <c r="D80" s="7"/>
      <c r="E80" s="7"/>
      <c r="F80" s="61"/>
      <c r="G80" s="61"/>
      <c r="H80" s="7"/>
      <c r="I80" s="8"/>
    </row>
    <row r="81" spans="2:9" ht="9" customHeight="1" x14ac:dyDescent="0.25">
      <c r="B81" s="65"/>
      <c r="C81" s="64"/>
      <c r="D81" s="7"/>
      <c r="E81" s="7"/>
      <c r="F81" s="61" t="s">
        <v>1</v>
      </c>
      <c r="G81" s="61" t="str">
        <f>IF(Paramètres!C13&lt;&gt;"",Paramètres!C13,"")</f>
        <v>17/07/2025</v>
      </c>
      <c r="H81" s="7"/>
      <c r="I81" s="8"/>
    </row>
    <row r="82" spans="2:9" ht="9" customHeight="1" x14ac:dyDescent="0.25">
      <c r="B82" s="65"/>
      <c r="C82" s="64"/>
      <c r="D82" s="7"/>
      <c r="E82" s="7"/>
      <c r="F82" s="61"/>
      <c r="G82" s="61"/>
      <c r="H82" s="7"/>
      <c r="I82" s="8"/>
    </row>
    <row r="83" spans="2:9" ht="9" customHeight="1" x14ac:dyDescent="0.25">
      <c r="B83" s="65"/>
      <c r="C83" s="64"/>
      <c r="D83" s="7"/>
      <c r="E83" s="7"/>
      <c r="F83" s="61" t="s">
        <v>2</v>
      </c>
      <c r="G83" s="61" t="str">
        <f>IF(Paramètres!C15&lt;&gt;"",Paramètres!C15,"")</f>
        <v>DCE</v>
      </c>
      <c r="H83" s="7"/>
      <c r="I83" s="8"/>
    </row>
    <row r="84" spans="2:9" ht="9" customHeight="1" x14ac:dyDescent="0.25">
      <c r="B84" s="65"/>
      <c r="C84" s="64"/>
      <c r="D84" s="7"/>
      <c r="E84" s="7"/>
      <c r="F84" s="61"/>
      <c r="G84" s="61"/>
      <c r="H84" s="7"/>
      <c r="I84" s="8"/>
    </row>
    <row r="85" spans="2:9" ht="9" customHeight="1" x14ac:dyDescent="0.25">
      <c r="B85" s="65"/>
      <c r="C85" s="64"/>
      <c r="D85" s="7"/>
      <c r="E85" s="7"/>
      <c r="F85" s="61" t="s">
        <v>3</v>
      </c>
      <c r="G85" s="61" t="str">
        <f>IF(Paramètres!C17&lt;&gt;"",Paramètres!C17,"")</f>
        <v/>
      </c>
      <c r="H85" s="7"/>
      <c r="I85" s="8"/>
    </row>
    <row r="86" spans="2:9" ht="9" customHeight="1" x14ac:dyDescent="0.25">
      <c r="B86" s="65"/>
      <c r="C86" s="64"/>
      <c r="D86" s="7"/>
      <c r="E86" s="7"/>
      <c r="F86" s="61"/>
      <c r="G86" s="61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59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6" t="s">
        <v>26</v>
      </c>
      <c r="E3" s="66"/>
      <c r="F3" s="66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 t="s">
        <v>38</v>
      </c>
      <c r="C4" s="14"/>
      <c r="D4" s="67" t="s">
        <v>39</v>
      </c>
      <c r="E4" s="67"/>
      <c r="F4" s="67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t="15.75" customHeight="1" x14ac:dyDescent="0.25">
      <c r="A7" s="7">
        <v>3</v>
      </c>
      <c r="B7" s="17" t="s">
        <v>41</v>
      </c>
      <c r="C7" s="17"/>
      <c r="D7" s="68" t="s">
        <v>42</v>
      </c>
      <c r="E7" s="68"/>
      <c r="F7" s="68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43</v>
      </c>
      <c r="C8" s="17"/>
      <c r="D8" s="69" t="s">
        <v>44</v>
      </c>
      <c r="E8" s="69"/>
      <c r="F8" s="69"/>
      <c r="G8" s="20"/>
      <c r="H8" s="20"/>
      <c r="I8" s="20"/>
      <c r="J8" s="20"/>
      <c r="K8" s="21"/>
      <c r="L8" s="7"/>
    </row>
    <row r="9" spans="1:18" x14ac:dyDescent="0.25">
      <c r="A9" s="7">
        <v>5</v>
      </c>
      <c r="B9" s="17" t="s">
        <v>45</v>
      </c>
      <c r="C9" s="17"/>
      <c r="D9" s="70" t="s">
        <v>46</v>
      </c>
      <c r="E9" s="70"/>
      <c r="F9" s="70"/>
      <c r="G9" s="22"/>
      <c r="H9" s="22"/>
      <c r="I9" s="22"/>
      <c r="J9" s="22"/>
      <c r="K9" s="23"/>
      <c r="L9" s="7"/>
    </row>
    <row r="10" spans="1:18" hidden="1" x14ac:dyDescent="0.25">
      <c r="A10" s="7" t="s">
        <v>47</v>
      </c>
    </row>
    <row r="11" spans="1:18" ht="22.5" customHeight="1" x14ac:dyDescent="0.25">
      <c r="A11" s="7" t="s">
        <v>48</v>
      </c>
      <c r="B11" s="24"/>
      <c r="C11" s="24"/>
      <c r="D11" s="71" t="s">
        <v>49</v>
      </c>
      <c r="E11" s="71"/>
      <c r="F11" s="71"/>
      <c r="G11" s="71"/>
      <c r="H11" s="71"/>
      <c r="I11" s="71"/>
      <c r="J11" s="71"/>
      <c r="K11" s="24"/>
    </row>
    <row r="12" spans="1:18" ht="16.5" x14ac:dyDescent="0.25">
      <c r="A12" s="7">
        <v>9</v>
      </c>
      <c r="B12" s="25" t="s">
        <v>50</v>
      </c>
      <c r="C12" s="25"/>
      <c r="D12" s="72" t="s">
        <v>51</v>
      </c>
      <c r="E12" s="73"/>
      <c r="F12" s="73"/>
      <c r="G12" s="27" t="s">
        <v>52</v>
      </c>
      <c r="H12" s="28">
        <v>1</v>
      </c>
      <c r="I12" s="28"/>
      <c r="J12" s="29"/>
      <c r="K12" s="30">
        <f>IF(AND(H12= "",I12= ""), 0, ROUND(ROUND(J12, 2) * ROUND(IF(I12="",H12,I12),  0), 2))</f>
        <v>0</v>
      </c>
      <c r="L12" s="7"/>
      <c r="N12" s="31">
        <v>0.2</v>
      </c>
      <c r="R12" s="7">
        <v>1364</v>
      </c>
    </row>
    <row r="13" spans="1:18" hidden="1" x14ac:dyDescent="0.25">
      <c r="A13" s="7" t="s">
        <v>53</v>
      </c>
    </row>
    <row r="14" spans="1:18" hidden="1" x14ac:dyDescent="0.25">
      <c r="A14" s="7" t="s">
        <v>54</v>
      </c>
    </row>
    <row r="15" spans="1:18" x14ac:dyDescent="0.25">
      <c r="A15" s="7">
        <v>5</v>
      </c>
      <c r="B15" s="17" t="s">
        <v>55</v>
      </c>
      <c r="C15" s="17"/>
      <c r="D15" s="70" t="s">
        <v>56</v>
      </c>
      <c r="E15" s="70"/>
      <c r="F15" s="70"/>
      <c r="G15" s="22"/>
      <c r="H15" s="22"/>
      <c r="I15" s="22"/>
      <c r="J15" s="22"/>
      <c r="K15" s="23"/>
      <c r="L15" s="7"/>
    </row>
    <row r="16" spans="1:18" hidden="1" x14ac:dyDescent="0.25">
      <c r="A16" s="7" t="s">
        <v>47</v>
      </c>
    </row>
    <row r="17" spans="1:18" ht="22.5" customHeight="1" x14ac:dyDescent="0.25">
      <c r="A17" s="7" t="s">
        <v>48</v>
      </c>
      <c r="B17" s="24"/>
      <c r="C17" s="24"/>
      <c r="D17" s="71" t="s">
        <v>57</v>
      </c>
      <c r="E17" s="71"/>
      <c r="F17" s="71"/>
      <c r="G17" s="71"/>
      <c r="H17" s="71"/>
      <c r="I17" s="71"/>
      <c r="J17" s="71"/>
      <c r="K17" s="24"/>
    </row>
    <row r="18" spans="1:18" ht="16.5" x14ac:dyDescent="0.25">
      <c r="A18" s="7">
        <v>9</v>
      </c>
      <c r="B18" s="25" t="s">
        <v>58</v>
      </c>
      <c r="C18" s="25"/>
      <c r="D18" s="72" t="s">
        <v>59</v>
      </c>
      <c r="E18" s="73"/>
      <c r="F18" s="73"/>
      <c r="G18" s="27" t="s">
        <v>52</v>
      </c>
      <c r="H18" s="28">
        <v>1</v>
      </c>
      <c r="I18" s="28"/>
      <c r="J18" s="29"/>
      <c r="K18" s="30">
        <f>IF(AND(H18= "",I18= ""), 0, ROUND(ROUND(J18, 2) * ROUND(IF(I18="",H18,I18),  0), 2))</f>
        <v>0</v>
      </c>
      <c r="L18" s="7"/>
      <c r="N18" s="31">
        <v>0.2</v>
      </c>
      <c r="R18" s="7">
        <v>1364</v>
      </c>
    </row>
    <row r="19" spans="1:18" hidden="1" x14ac:dyDescent="0.25">
      <c r="A19" s="7" t="s">
        <v>53</v>
      </c>
    </row>
    <row r="20" spans="1:18" ht="16.5" x14ac:dyDescent="0.25">
      <c r="A20" s="7">
        <v>9</v>
      </c>
      <c r="B20" s="25" t="s">
        <v>60</v>
      </c>
      <c r="C20" s="25"/>
      <c r="D20" s="72" t="s">
        <v>61</v>
      </c>
      <c r="E20" s="73"/>
      <c r="F20" s="73"/>
      <c r="G20" s="27" t="s">
        <v>52</v>
      </c>
      <c r="H20" s="28">
        <v>1</v>
      </c>
      <c r="I20" s="28"/>
      <c r="J20" s="29"/>
      <c r="K20" s="30">
        <f>IF(AND(H20= "",I20= ""), 0, ROUND(ROUND(J20, 2) * ROUND(IF(I20="",H20,I20),  0), 2))</f>
        <v>0</v>
      </c>
      <c r="L20" s="7"/>
      <c r="N20" s="31">
        <v>0.2</v>
      </c>
      <c r="R20" s="7">
        <v>1364</v>
      </c>
    </row>
    <row r="21" spans="1:18" hidden="1" x14ac:dyDescent="0.25">
      <c r="A21" s="7" t="s">
        <v>62</v>
      </c>
    </row>
    <row r="22" spans="1:18" hidden="1" x14ac:dyDescent="0.25">
      <c r="A22" s="7" t="s">
        <v>53</v>
      </c>
    </row>
    <row r="23" spans="1:18" ht="16.5" x14ac:dyDescent="0.25">
      <c r="A23" s="7">
        <v>9</v>
      </c>
      <c r="B23" s="25" t="s">
        <v>63</v>
      </c>
      <c r="C23" s="25"/>
      <c r="D23" s="72" t="s">
        <v>64</v>
      </c>
      <c r="E23" s="73"/>
      <c r="F23" s="73"/>
      <c r="G23" s="27" t="s">
        <v>12</v>
      </c>
      <c r="H23" s="28">
        <v>1</v>
      </c>
      <c r="I23" s="28"/>
      <c r="J23" s="29"/>
      <c r="K23" s="30">
        <f>IF(AND(H23= "",I23= ""), 0, ROUND(ROUND(J23, 2) * ROUND(IF(I23="",H23,I23),  0), 2))</f>
        <v>0</v>
      </c>
      <c r="L23" s="7"/>
      <c r="N23" s="31">
        <v>0.2</v>
      </c>
      <c r="R23" s="7">
        <v>1364</v>
      </c>
    </row>
    <row r="24" spans="1:18" hidden="1" x14ac:dyDescent="0.25">
      <c r="A24" s="7" t="s">
        <v>53</v>
      </c>
    </row>
    <row r="25" spans="1:18" ht="16.5" x14ac:dyDescent="0.25">
      <c r="A25" s="7">
        <v>9</v>
      </c>
      <c r="B25" s="25" t="s">
        <v>65</v>
      </c>
      <c r="C25" s="25"/>
      <c r="D25" s="72" t="s">
        <v>66</v>
      </c>
      <c r="E25" s="73"/>
      <c r="F25" s="73"/>
      <c r="G25" s="27" t="s">
        <v>52</v>
      </c>
      <c r="H25" s="28">
        <v>1</v>
      </c>
      <c r="I25" s="28"/>
      <c r="J25" s="29"/>
      <c r="K25" s="30">
        <f>IF(AND(H25= "",I25= ""), 0, ROUND(ROUND(J25, 2) * ROUND(IF(I25="",H25,I25),  0), 2))</f>
        <v>0</v>
      </c>
      <c r="L25" s="7"/>
      <c r="N25" s="31">
        <v>0.2</v>
      </c>
      <c r="R25" s="7">
        <v>1364</v>
      </c>
    </row>
    <row r="26" spans="1:18" hidden="1" x14ac:dyDescent="0.25">
      <c r="A26" s="7" t="s">
        <v>53</v>
      </c>
    </row>
    <row r="27" spans="1:18" ht="16.5" x14ac:dyDescent="0.25">
      <c r="A27" s="7">
        <v>9</v>
      </c>
      <c r="B27" s="25" t="s">
        <v>67</v>
      </c>
      <c r="C27" s="25"/>
      <c r="D27" s="72" t="s">
        <v>68</v>
      </c>
      <c r="E27" s="73"/>
      <c r="F27" s="73"/>
      <c r="G27" s="27" t="s">
        <v>52</v>
      </c>
      <c r="H27" s="28">
        <v>1</v>
      </c>
      <c r="I27" s="28"/>
      <c r="J27" s="29"/>
      <c r="K27" s="30">
        <f>IF(AND(H27= "",I27= ""), 0, ROUND(ROUND(J27, 2) * ROUND(IF(I27="",H27,I27),  0), 2))</f>
        <v>0</v>
      </c>
      <c r="L27" s="7"/>
      <c r="N27" s="31">
        <v>0.2</v>
      </c>
      <c r="R27" s="7">
        <v>1364</v>
      </c>
    </row>
    <row r="28" spans="1:18" hidden="1" x14ac:dyDescent="0.25">
      <c r="A28" s="7" t="s">
        <v>53</v>
      </c>
    </row>
    <row r="29" spans="1:18" ht="16.5" x14ac:dyDescent="0.25">
      <c r="A29" s="7">
        <v>9</v>
      </c>
      <c r="B29" s="25" t="s">
        <v>69</v>
      </c>
      <c r="C29" s="25"/>
      <c r="D29" s="72" t="s">
        <v>70</v>
      </c>
      <c r="E29" s="73"/>
      <c r="F29" s="73"/>
      <c r="G29" s="27" t="s">
        <v>12</v>
      </c>
      <c r="H29" s="28">
        <v>1</v>
      </c>
      <c r="I29" s="28"/>
      <c r="J29" s="29"/>
      <c r="K29" s="30">
        <f>IF(AND(H29= "",I29= ""), 0, ROUND(ROUND(J29, 2) * ROUND(IF(I29="",H29,I29),  0), 2))</f>
        <v>0</v>
      </c>
      <c r="L29" s="7"/>
      <c r="N29" s="31">
        <v>0.2</v>
      </c>
      <c r="R29" s="7">
        <v>1364</v>
      </c>
    </row>
    <row r="30" spans="1:18" hidden="1" x14ac:dyDescent="0.25">
      <c r="A30" s="7" t="s">
        <v>53</v>
      </c>
    </row>
    <row r="31" spans="1:18" hidden="1" x14ac:dyDescent="0.25">
      <c r="A31" s="7" t="s">
        <v>54</v>
      </c>
    </row>
    <row r="32" spans="1:18" hidden="1" x14ac:dyDescent="0.25">
      <c r="A32" s="7" t="s">
        <v>71</v>
      </c>
    </row>
    <row r="33" spans="1:18" x14ac:dyDescent="0.25">
      <c r="A33" s="7">
        <v>4</v>
      </c>
      <c r="B33" s="17" t="s">
        <v>72</v>
      </c>
      <c r="C33" s="17"/>
      <c r="D33" s="69" t="s">
        <v>73</v>
      </c>
      <c r="E33" s="69"/>
      <c r="F33" s="69"/>
      <c r="G33" s="20"/>
      <c r="H33" s="20"/>
      <c r="I33" s="20"/>
      <c r="J33" s="20"/>
      <c r="K33" s="21"/>
      <c r="L33" s="7"/>
    </row>
    <row r="34" spans="1:18" x14ac:dyDescent="0.25">
      <c r="A34" s="7">
        <v>5</v>
      </c>
      <c r="B34" s="17" t="s">
        <v>74</v>
      </c>
      <c r="C34" s="17"/>
      <c r="D34" s="70" t="s">
        <v>75</v>
      </c>
      <c r="E34" s="70"/>
      <c r="F34" s="70"/>
      <c r="G34" s="22"/>
      <c r="H34" s="22"/>
      <c r="I34" s="22"/>
      <c r="J34" s="22"/>
      <c r="K34" s="23"/>
      <c r="L34" s="7"/>
    </row>
    <row r="35" spans="1:18" hidden="1" x14ac:dyDescent="0.25">
      <c r="A35" s="7" t="s">
        <v>47</v>
      </c>
    </row>
    <row r="36" spans="1:18" ht="33.75" customHeight="1" x14ac:dyDescent="0.25">
      <c r="A36" s="7" t="s">
        <v>48</v>
      </c>
      <c r="B36" s="24"/>
      <c r="C36" s="24"/>
      <c r="D36" s="71" t="s">
        <v>76</v>
      </c>
      <c r="E36" s="71"/>
      <c r="F36" s="71"/>
      <c r="G36" s="71"/>
      <c r="H36" s="71"/>
      <c r="I36" s="71"/>
      <c r="J36" s="71"/>
      <c r="K36" s="24"/>
    </row>
    <row r="37" spans="1:18" ht="16.5" x14ac:dyDescent="0.25">
      <c r="A37" s="7">
        <v>9</v>
      </c>
      <c r="B37" s="25" t="s">
        <v>77</v>
      </c>
      <c r="C37" s="25"/>
      <c r="D37" s="72" t="s">
        <v>78</v>
      </c>
      <c r="E37" s="73"/>
      <c r="F37" s="73"/>
      <c r="G37" s="27" t="s">
        <v>11</v>
      </c>
      <c r="H37" s="32">
        <v>15</v>
      </c>
      <c r="I37" s="32"/>
      <c r="J37" s="29"/>
      <c r="K37" s="30">
        <f>IF(AND(H37= "",I37= ""), 0, ROUND(ROUND(J37, 2) * ROUND(IF(I37="",H37,I37),  2), 2))</f>
        <v>0</v>
      </c>
      <c r="L37" s="7"/>
      <c r="N37" s="31">
        <v>0.2</v>
      </c>
      <c r="R37" s="7">
        <v>1364</v>
      </c>
    </row>
    <row r="38" spans="1:18" hidden="1" x14ac:dyDescent="0.25">
      <c r="A38" s="7" t="s">
        <v>62</v>
      </c>
    </row>
    <row r="39" spans="1:18" hidden="1" x14ac:dyDescent="0.25">
      <c r="A39" s="7" t="s">
        <v>53</v>
      </c>
    </row>
    <row r="40" spans="1:18" ht="16.5" x14ac:dyDescent="0.25">
      <c r="A40" s="7">
        <v>9</v>
      </c>
      <c r="B40" s="25" t="s">
        <v>79</v>
      </c>
      <c r="C40" s="25"/>
      <c r="D40" s="72" t="s">
        <v>80</v>
      </c>
      <c r="E40" s="73"/>
      <c r="F40" s="73"/>
      <c r="G40" s="27" t="s">
        <v>52</v>
      </c>
      <c r="H40" s="28">
        <v>1</v>
      </c>
      <c r="I40" s="28"/>
      <c r="J40" s="29"/>
      <c r="K40" s="30">
        <f>IF(AND(H40= "",I40= ""), 0, ROUND(ROUND(J40, 2) * ROUND(IF(I40="",H40,I40),  0), 2))</f>
        <v>0</v>
      </c>
      <c r="L40" s="7"/>
      <c r="N40" s="31">
        <v>0.2</v>
      </c>
      <c r="R40" s="7">
        <v>1364</v>
      </c>
    </row>
    <row r="41" spans="1:18" hidden="1" x14ac:dyDescent="0.25">
      <c r="A41" s="7" t="s">
        <v>62</v>
      </c>
    </row>
    <row r="42" spans="1:18" hidden="1" x14ac:dyDescent="0.25">
      <c r="A42" s="7" t="s">
        <v>53</v>
      </c>
    </row>
    <row r="43" spans="1:18" ht="16.5" x14ac:dyDescent="0.25">
      <c r="A43" s="7">
        <v>9</v>
      </c>
      <c r="B43" s="25" t="s">
        <v>81</v>
      </c>
      <c r="C43" s="25"/>
      <c r="D43" s="72" t="s">
        <v>82</v>
      </c>
      <c r="E43" s="73"/>
      <c r="F43" s="73"/>
      <c r="G43" s="27" t="s">
        <v>12</v>
      </c>
      <c r="H43" s="28">
        <v>2</v>
      </c>
      <c r="I43" s="28"/>
      <c r="J43" s="29"/>
      <c r="K43" s="30">
        <f>IF(AND(H43= "",I43= ""), 0, ROUND(ROUND(J43, 2) * ROUND(IF(I43="",H43,I43),  0), 2))</f>
        <v>0</v>
      </c>
      <c r="L43" s="7"/>
      <c r="N43" s="31">
        <v>0.2</v>
      </c>
      <c r="R43" s="7">
        <v>1364</v>
      </c>
    </row>
    <row r="44" spans="1:18" hidden="1" x14ac:dyDescent="0.25">
      <c r="A44" s="7" t="s">
        <v>62</v>
      </c>
    </row>
    <row r="45" spans="1:18" hidden="1" x14ac:dyDescent="0.25">
      <c r="A45" s="7" t="s">
        <v>53</v>
      </c>
    </row>
    <row r="46" spans="1:18" hidden="1" x14ac:dyDescent="0.25">
      <c r="A46" s="7" t="s">
        <v>54</v>
      </c>
    </row>
    <row r="47" spans="1:18" x14ac:dyDescent="0.25">
      <c r="A47" s="7">
        <v>5</v>
      </c>
      <c r="B47" s="17" t="s">
        <v>83</v>
      </c>
      <c r="C47" s="17"/>
      <c r="D47" s="70" t="s">
        <v>84</v>
      </c>
      <c r="E47" s="70"/>
      <c r="F47" s="70"/>
      <c r="G47" s="22"/>
      <c r="H47" s="22"/>
      <c r="I47" s="22"/>
      <c r="J47" s="22"/>
      <c r="K47" s="23"/>
      <c r="L47" s="7"/>
    </row>
    <row r="48" spans="1:18" hidden="1" x14ac:dyDescent="0.25">
      <c r="A48" s="7" t="s">
        <v>47</v>
      </c>
    </row>
    <row r="49" spans="1:18" ht="90" customHeight="1" x14ac:dyDescent="0.25">
      <c r="A49" s="7" t="s">
        <v>48</v>
      </c>
      <c r="B49" s="24"/>
      <c r="C49" s="24"/>
      <c r="D49" s="71" t="s">
        <v>85</v>
      </c>
      <c r="E49" s="71"/>
      <c r="F49" s="71"/>
      <c r="G49" s="71"/>
      <c r="H49" s="71"/>
      <c r="I49" s="71"/>
      <c r="J49" s="71"/>
      <c r="K49" s="24"/>
    </row>
    <row r="50" spans="1:18" ht="16.5" x14ac:dyDescent="0.25">
      <c r="A50" s="7">
        <v>9</v>
      </c>
      <c r="B50" s="25" t="s">
        <v>86</v>
      </c>
      <c r="C50" s="25"/>
      <c r="D50" s="72" t="s">
        <v>87</v>
      </c>
      <c r="E50" s="73"/>
      <c r="F50" s="73"/>
      <c r="G50" s="27" t="s">
        <v>52</v>
      </c>
      <c r="H50" s="28">
        <v>1</v>
      </c>
      <c r="I50" s="28"/>
      <c r="J50" s="29"/>
      <c r="K50" s="30">
        <f>IF(AND(H50= "",I50= ""), 0, ROUND(ROUND(J50, 2) * ROUND(IF(I50="",H50,I50),  0), 2))</f>
        <v>0</v>
      </c>
      <c r="L50" s="7"/>
      <c r="N50" s="31">
        <v>0.2</v>
      </c>
      <c r="R50" s="7">
        <v>1364</v>
      </c>
    </row>
    <row r="51" spans="1:18" hidden="1" x14ac:dyDescent="0.25">
      <c r="A51" s="7" t="s">
        <v>53</v>
      </c>
    </row>
    <row r="52" spans="1:18" ht="16.5" x14ac:dyDescent="0.25">
      <c r="A52" s="7">
        <v>9</v>
      </c>
      <c r="B52" s="25" t="s">
        <v>88</v>
      </c>
      <c r="C52" s="25"/>
      <c r="D52" s="72" t="s">
        <v>89</v>
      </c>
      <c r="E52" s="73"/>
      <c r="F52" s="73"/>
      <c r="G52" s="27" t="s">
        <v>11</v>
      </c>
      <c r="H52" s="32">
        <v>216.74</v>
      </c>
      <c r="I52" s="32"/>
      <c r="J52" s="29"/>
      <c r="K52" s="30">
        <f>IF(AND(H52= "",I52= ""), 0, ROUND(ROUND(J52, 2) * ROUND(IF(I52="",H52,I52),  2), 2))</f>
        <v>0</v>
      </c>
      <c r="L52" s="7"/>
      <c r="N52" s="31">
        <v>0.2</v>
      </c>
      <c r="R52" s="7">
        <v>1364</v>
      </c>
    </row>
    <row r="53" spans="1:18" hidden="1" x14ac:dyDescent="0.25">
      <c r="A53" s="7" t="s">
        <v>62</v>
      </c>
    </row>
    <row r="54" spans="1:18" hidden="1" x14ac:dyDescent="0.25">
      <c r="A54" s="7" t="s">
        <v>62</v>
      </c>
    </row>
    <row r="55" spans="1:18" hidden="1" x14ac:dyDescent="0.25">
      <c r="A55" s="7" t="s">
        <v>62</v>
      </c>
    </row>
    <row r="56" spans="1:18" hidden="1" x14ac:dyDescent="0.25">
      <c r="A56" s="7" t="s">
        <v>53</v>
      </c>
    </row>
    <row r="57" spans="1:18" ht="16.5" x14ac:dyDescent="0.25">
      <c r="A57" s="7">
        <v>9</v>
      </c>
      <c r="B57" s="25" t="s">
        <v>90</v>
      </c>
      <c r="C57" s="25"/>
      <c r="D57" s="72" t="s">
        <v>91</v>
      </c>
      <c r="E57" s="73"/>
      <c r="F57" s="73"/>
      <c r="G57" s="27" t="s">
        <v>11</v>
      </c>
      <c r="H57" s="32">
        <v>291.60000000000002</v>
      </c>
      <c r="I57" s="32"/>
      <c r="J57" s="29"/>
      <c r="K57" s="30">
        <f>IF(AND(H57= "",I57= ""), 0, ROUND(ROUND(J57, 2) * ROUND(IF(I57="",H57,I57),  2), 2))</f>
        <v>0</v>
      </c>
      <c r="L57" s="7"/>
      <c r="N57" s="31">
        <v>0.2</v>
      </c>
      <c r="R57" s="7">
        <v>1364</v>
      </c>
    </row>
    <row r="58" spans="1:18" hidden="1" x14ac:dyDescent="0.25">
      <c r="A58" s="7" t="s">
        <v>62</v>
      </c>
    </row>
    <row r="59" spans="1:18" hidden="1" x14ac:dyDescent="0.25">
      <c r="A59" s="7" t="s">
        <v>62</v>
      </c>
    </row>
    <row r="60" spans="1:18" hidden="1" x14ac:dyDescent="0.25">
      <c r="A60" s="7" t="s">
        <v>53</v>
      </c>
    </row>
    <row r="61" spans="1:18" hidden="1" x14ac:dyDescent="0.25">
      <c r="A61" s="7" t="s">
        <v>54</v>
      </c>
    </row>
    <row r="62" spans="1:18" x14ac:dyDescent="0.25">
      <c r="A62" s="7">
        <v>5</v>
      </c>
      <c r="B62" s="17" t="s">
        <v>92</v>
      </c>
      <c r="C62" s="17"/>
      <c r="D62" s="70" t="s">
        <v>93</v>
      </c>
      <c r="E62" s="70"/>
      <c r="F62" s="70"/>
      <c r="G62" s="22"/>
      <c r="H62" s="22"/>
      <c r="I62" s="22"/>
      <c r="J62" s="22"/>
      <c r="K62" s="23"/>
      <c r="L62" s="7"/>
    </row>
    <row r="63" spans="1:18" hidden="1" x14ac:dyDescent="0.25">
      <c r="A63" s="7" t="s">
        <v>47</v>
      </c>
    </row>
    <row r="64" spans="1:18" ht="33.75" customHeight="1" x14ac:dyDescent="0.25">
      <c r="A64" s="7" t="s">
        <v>48</v>
      </c>
      <c r="B64" s="24"/>
      <c r="C64" s="24"/>
      <c r="D64" s="71" t="s">
        <v>94</v>
      </c>
      <c r="E64" s="71"/>
      <c r="F64" s="71"/>
      <c r="G64" s="71"/>
      <c r="H64" s="71"/>
      <c r="I64" s="71"/>
      <c r="J64" s="71"/>
      <c r="K64" s="24"/>
    </row>
    <row r="65" spans="1:18" ht="16.5" x14ac:dyDescent="0.25">
      <c r="A65" s="7">
        <v>9</v>
      </c>
      <c r="B65" s="25" t="s">
        <v>95</v>
      </c>
      <c r="C65" s="25"/>
      <c r="D65" s="72" t="s">
        <v>96</v>
      </c>
      <c r="E65" s="73"/>
      <c r="F65" s="73"/>
      <c r="G65" s="27" t="s">
        <v>11</v>
      </c>
      <c r="H65" s="32">
        <v>169.3</v>
      </c>
      <c r="I65" s="32"/>
      <c r="J65" s="29"/>
      <c r="K65" s="30">
        <f>IF(AND(H65= "",I65= ""), 0, ROUND(ROUND(J65, 2) * ROUND(IF(I65="",H65,I65),  2), 2))</f>
        <v>0</v>
      </c>
      <c r="L65" s="7"/>
      <c r="N65" s="31">
        <v>0.2</v>
      </c>
      <c r="R65" s="7">
        <v>1364</v>
      </c>
    </row>
    <row r="66" spans="1:18" hidden="1" x14ac:dyDescent="0.25">
      <c r="A66" s="7" t="s">
        <v>62</v>
      </c>
    </row>
    <row r="67" spans="1:18" hidden="1" x14ac:dyDescent="0.25">
      <c r="A67" s="7" t="s">
        <v>62</v>
      </c>
    </row>
    <row r="68" spans="1:18" hidden="1" x14ac:dyDescent="0.25">
      <c r="A68" s="7" t="s">
        <v>53</v>
      </c>
    </row>
    <row r="69" spans="1:18" hidden="1" x14ac:dyDescent="0.25">
      <c r="A69" s="7" t="s">
        <v>54</v>
      </c>
    </row>
    <row r="70" spans="1:18" x14ac:dyDescent="0.25">
      <c r="A70" s="7">
        <v>5</v>
      </c>
      <c r="B70" s="17" t="s">
        <v>97</v>
      </c>
      <c r="C70" s="17"/>
      <c r="D70" s="70" t="s">
        <v>98</v>
      </c>
      <c r="E70" s="70"/>
      <c r="F70" s="70"/>
      <c r="G70" s="22"/>
      <c r="H70" s="22"/>
      <c r="I70" s="22"/>
      <c r="J70" s="22"/>
      <c r="K70" s="23"/>
      <c r="L70" s="7"/>
    </row>
    <row r="71" spans="1:18" hidden="1" x14ac:dyDescent="0.25">
      <c r="A71" s="7" t="s">
        <v>47</v>
      </c>
    </row>
    <row r="72" spans="1:18" ht="33.75" customHeight="1" x14ac:dyDescent="0.25">
      <c r="A72" s="7" t="s">
        <v>48</v>
      </c>
      <c r="B72" s="24"/>
      <c r="C72" s="24"/>
      <c r="D72" s="71" t="s">
        <v>99</v>
      </c>
      <c r="E72" s="71"/>
      <c r="F72" s="71"/>
      <c r="G72" s="71"/>
      <c r="H72" s="71"/>
      <c r="I72" s="71"/>
      <c r="J72" s="71"/>
      <c r="K72" s="24"/>
    </row>
    <row r="73" spans="1:18" ht="16.5" x14ac:dyDescent="0.25">
      <c r="A73" s="7">
        <v>9</v>
      </c>
      <c r="B73" s="25" t="s">
        <v>100</v>
      </c>
      <c r="C73" s="25"/>
      <c r="D73" s="72" t="s">
        <v>101</v>
      </c>
      <c r="E73" s="73"/>
      <c r="F73" s="73"/>
      <c r="G73" s="27" t="s">
        <v>11</v>
      </c>
      <c r="H73" s="32">
        <v>141.91999999999999</v>
      </c>
      <c r="I73" s="32"/>
      <c r="J73" s="29"/>
      <c r="K73" s="30">
        <f>IF(AND(H73= "",I73= ""), 0, ROUND(ROUND(J73, 2) * ROUND(IF(I73="",H73,I73),  2), 2))</f>
        <v>0</v>
      </c>
      <c r="L73" s="7"/>
      <c r="N73" s="31">
        <v>0.2</v>
      </c>
      <c r="R73" s="7">
        <v>1364</v>
      </c>
    </row>
    <row r="74" spans="1:18" hidden="1" x14ac:dyDescent="0.25">
      <c r="A74" s="7" t="s">
        <v>62</v>
      </c>
    </row>
    <row r="75" spans="1:18" hidden="1" x14ac:dyDescent="0.25">
      <c r="A75" s="7" t="s">
        <v>62</v>
      </c>
    </row>
    <row r="76" spans="1:18" hidden="1" x14ac:dyDescent="0.25">
      <c r="A76" s="7" t="s">
        <v>62</v>
      </c>
    </row>
    <row r="77" spans="1:18" hidden="1" x14ac:dyDescent="0.25">
      <c r="A77" s="7" t="s">
        <v>53</v>
      </c>
    </row>
    <row r="78" spans="1:18" ht="16.5" x14ac:dyDescent="0.25">
      <c r="A78" s="7">
        <v>9</v>
      </c>
      <c r="B78" s="25" t="s">
        <v>102</v>
      </c>
      <c r="C78" s="25"/>
      <c r="D78" s="72" t="s">
        <v>103</v>
      </c>
      <c r="E78" s="73"/>
      <c r="F78" s="73"/>
      <c r="G78" s="27" t="s">
        <v>12</v>
      </c>
      <c r="H78" s="28">
        <v>1</v>
      </c>
      <c r="I78" s="28"/>
      <c r="J78" s="29"/>
      <c r="K78" s="30">
        <f>IF(AND(H78= "",I78= ""), 0, ROUND(ROUND(J78, 2) * ROUND(IF(I78="",H78,I78),  0), 2))</f>
        <v>0</v>
      </c>
      <c r="L78" s="7"/>
      <c r="N78" s="31">
        <v>0.2</v>
      </c>
      <c r="R78" s="7">
        <v>1364</v>
      </c>
    </row>
    <row r="79" spans="1:18" hidden="1" x14ac:dyDescent="0.25">
      <c r="A79" s="7" t="s">
        <v>62</v>
      </c>
    </row>
    <row r="80" spans="1:18" hidden="1" x14ac:dyDescent="0.25">
      <c r="A80" s="7" t="s">
        <v>53</v>
      </c>
    </row>
    <row r="81" spans="1:18" ht="16.5" x14ac:dyDescent="0.25">
      <c r="A81" s="7">
        <v>9</v>
      </c>
      <c r="B81" s="25" t="s">
        <v>104</v>
      </c>
      <c r="C81" s="25"/>
      <c r="D81" s="72" t="s">
        <v>105</v>
      </c>
      <c r="E81" s="73"/>
      <c r="F81" s="73"/>
      <c r="G81" s="27" t="s">
        <v>12</v>
      </c>
      <c r="H81" s="28">
        <v>2</v>
      </c>
      <c r="I81" s="28"/>
      <c r="J81" s="29"/>
      <c r="K81" s="30">
        <f>IF(AND(H81= "",I81= ""), 0, ROUND(ROUND(J81, 2) * ROUND(IF(I81="",H81,I81),  0), 2))</f>
        <v>0</v>
      </c>
      <c r="L81" s="7"/>
      <c r="N81" s="31">
        <v>0.2</v>
      </c>
      <c r="R81" s="7">
        <v>1364</v>
      </c>
    </row>
    <row r="82" spans="1:18" hidden="1" x14ac:dyDescent="0.25">
      <c r="A82" s="7" t="s">
        <v>62</v>
      </c>
    </row>
    <row r="83" spans="1:18" hidden="1" x14ac:dyDescent="0.25">
      <c r="A83" s="7" t="s">
        <v>53</v>
      </c>
    </row>
    <row r="84" spans="1:18" hidden="1" x14ac:dyDescent="0.25">
      <c r="A84" s="7" t="s">
        <v>54</v>
      </c>
    </row>
    <row r="85" spans="1:18" x14ac:dyDescent="0.25">
      <c r="A85" s="7">
        <v>5</v>
      </c>
      <c r="B85" s="17" t="s">
        <v>106</v>
      </c>
      <c r="C85" s="17"/>
      <c r="D85" s="70" t="s">
        <v>107</v>
      </c>
      <c r="E85" s="70"/>
      <c r="F85" s="70"/>
      <c r="G85" s="22"/>
      <c r="H85" s="22"/>
      <c r="I85" s="22"/>
      <c r="J85" s="22"/>
      <c r="K85" s="23"/>
      <c r="L85" s="7"/>
    </row>
    <row r="86" spans="1:18" hidden="1" x14ac:dyDescent="0.25">
      <c r="A86" s="7" t="s">
        <v>47</v>
      </c>
    </row>
    <row r="87" spans="1:18" ht="33.75" customHeight="1" x14ac:dyDescent="0.25">
      <c r="A87" s="7" t="s">
        <v>48</v>
      </c>
      <c r="B87" s="24"/>
      <c r="C87" s="24"/>
      <c r="D87" s="71" t="s">
        <v>108</v>
      </c>
      <c r="E87" s="71"/>
      <c r="F87" s="71"/>
      <c r="G87" s="71"/>
      <c r="H87" s="71"/>
      <c r="I87" s="71"/>
      <c r="J87" s="71"/>
      <c r="K87" s="24"/>
    </row>
    <row r="88" spans="1:18" ht="16.5" x14ac:dyDescent="0.25">
      <c r="A88" s="7">
        <v>9</v>
      </c>
      <c r="B88" s="25" t="s">
        <v>109</v>
      </c>
      <c r="C88" s="25"/>
      <c r="D88" s="72" t="s">
        <v>110</v>
      </c>
      <c r="E88" s="73"/>
      <c r="F88" s="73"/>
      <c r="G88" s="27" t="s">
        <v>11</v>
      </c>
      <c r="H88" s="32">
        <v>169.3</v>
      </c>
      <c r="I88" s="32"/>
      <c r="J88" s="29"/>
      <c r="K88" s="30">
        <f>IF(AND(H88= "",I88= ""), 0, ROUND(ROUND(J88, 2) * ROUND(IF(I88="",H88,I88),  2), 2))</f>
        <v>0</v>
      </c>
      <c r="L88" s="7"/>
      <c r="N88" s="31">
        <v>0.2</v>
      </c>
      <c r="R88" s="7">
        <v>1364</v>
      </c>
    </row>
    <row r="89" spans="1:18" hidden="1" x14ac:dyDescent="0.25">
      <c r="A89" s="7" t="s">
        <v>62</v>
      </c>
    </row>
    <row r="90" spans="1:18" hidden="1" x14ac:dyDescent="0.25">
      <c r="A90" s="7" t="s">
        <v>62</v>
      </c>
    </row>
    <row r="91" spans="1:18" hidden="1" x14ac:dyDescent="0.25">
      <c r="A91" s="7" t="s">
        <v>53</v>
      </c>
    </row>
    <row r="92" spans="1:18" hidden="1" x14ac:dyDescent="0.25">
      <c r="A92" s="7" t="s">
        <v>54</v>
      </c>
    </row>
    <row r="93" spans="1:18" hidden="1" x14ac:dyDescent="0.25">
      <c r="A93" s="7" t="s">
        <v>71</v>
      </c>
    </row>
    <row r="94" spans="1:18" x14ac:dyDescent="0.25">
      <c r="A94" s="7">
        <v>4</v>
      </c>
      <c r="B94" s="17" t="s">
        <v>111</v>
      </c>
      <c r="C94" s="17"/>
      <c r="D94" s="69" t="s">
        <v>112</v>
      </c>
      <c r="E94" s="69"/>
      <c r="F94" s="69"/>
      <c r="G94" s="20"/>
      <c r="H94" s="20"/>
      <c r="I94" s="20"/>
      <c r="J94" s="20"/>
      <c r="K94" s="21"/>
      <c r="L94" s="7"/>
    </row>
    <row r="95" spans="1:18" x14ac:dyDescent="0.25">
      <c r="A95" s="7">
        <v>5</v>
      </c>
      <c r="B95" s="17" t="s">
        <v>113</v>
      </c>
      <c r="C95" s="17"/>
      <c r="D95" s="70" t="s">
        <v>114</v>
      </c>
      <c r="E95" s="70"/>
      <c r="F95" s="70"/>
      <c r="G95" s="22"/>
      <c r="H95" s="22"/>
      <c r="I95" s="22"/>
      <c r="J95" s="22"/>
      <c r="K95" s="23"/>
      <c r="L95" s="7"/>
    </row>
    <row r="96" spans="1:18" hidden="1" x14ac:dyDescent="0.25">
      <c r="A96" s="7" t="s">
        <v>47</v>
      </c>
    </row>
    <row r="97" spans="1:18" x14ac:dyDescent="0.25">
      <c r="A97" s="7" t="s">
        <v>48</v>
      </c>
      <c r="B97" s="24"/>
      <c r="C97" s="24"/>
      <c r="D97" s="71" t="s">
        <v>115</v>
      </c>
      <c r="E97" s="71"/>
      <c r="F97" s="71"/>
      <c r="G97" s="71"/>
      <c r="H97" s="71"/>
      <c r="I97" s="71"/>
      <c r="J97" s="71"/>
      <c r="K97" s="24"/>
    </row>
    <row r="98" spans="1:18" ht="16.5" x14ac:dyDescent="0.25">
      <c r="A98" s="7">
        <v>9</v>
      </c>
      <c r="B98" s="25" t="s">
        <v>116</v>
      </c>
      <c r="C98" s="25"/>
      <c r="D98" s="72" t="s">
        <v>117</v>
      </c>
      <c r="E98" s="73"/>
      <c r="F98" s="73"/>
      <c r="G98" s="27" t="s">
        <v>11</v>
      </c>
      <c r="H98" s="32">
        <v>61.5</v>
      </c>
      <c r="I98" s="32"/>
      <c r="J98" s="29"/>
      <c r="K98" s="30">
        <f>IF(AND(H98= "",I98= ""), 0, ROUND(ROUND(J98, 2) * ROUND(IF(I98="",H98,I98),  2), 2))</f>
        <v>0</v>
      </c>
      <c r="L98" s="7"/>
      <c r="N98" s="31">
        <v>0.2</v>
      </c>
      <c r="R98" s="7">
        <v>1364</v>
      </c>
    </row>
    <row r="99" spans="1:18" hidden="1" x14ac:dyDescent="0.25">
      <c r="A99" s="7" t="s">
        <v>62</v>
      </c>
    </row>
    <row r="100" spans="1:18" hidden="1" x14ac:dyDescent="0.25">
      <c r="A100" s="7" t="s">
        <v>53</v>
      </c>
    </row>
    <row r="101" spans="1:18" hidden="1" x14ac:dyDescent="0.25">
      <c r="A101" s="7" t="s">
        <v>54</v>
      </c>
    </row>
    <row r="102" spans="1:18" x14ac:dyDescent="0.25">
      <c r="A102" s="7">
        <v>5</v>
      </c>
      <c r="B102" s="17" t="s">
        <v>118</v>
      </c>
      <c r="C102" s="17"/>
      <c r="D102" s="70" t="s">
        <v>119</v>
      </c>
      <c r="E102" s="70"/>
      <c r="F102" s="70"/>
      <c r="G102" s="22"/>
      <c r="H102" s="22"/>
      <c r="I102" s="22"/>
      <c r="J102" s="22"/>
      <c r="K102" s="23"/>
      <c r="L102" s="7"/>
    </row>
    <row r="103" spans="1:18" hidden="1" x14ac:dyDescent="0.25">
      <c r="A103" s="7" t="s">
        <v>47</v>
      </c>
    </row>
    <row r="104" spans="1:18" ht="22.5" customHeight="1" x14ac:dyDescent="0.25">
      <c r="A104" s="7" t="s">
        <v>48</v>
      </c>
      <c r="B104" s="24"/>
      <c r="C104" s="24"/>
      <c r="D104" s="71" t="s">
        <v>120</v>
      </c>
      <c r="E104" s="71"/>
      <c r="F104" s="71"/>
      <c r="G104" s="71"/>
      <c r="H104" s="71"/>
      <c r="I104" s="71"/>
      <c r="J104" s="71"/>
      <c r="K104" s="24"/>
    </row>
    <row r="105" spans="1:18" ht="16.5" x14ac:dyDescent="0.25">
      <c r="A105" s="7">
        <v>9</v>
      </c>
      <c r="B105" s="25" t="s">
        <v>121</v>
      </c>
      <c r="C105" s="25"/>
      <c r="D105" s="72" t="s">
        <v>122</v>
      </c>
      <c r="E105" s="73"/>
      <c r="F105" s="73"/>
      <c r="G105" s="27" t="s">
        <v>11</v>
      </c>
      <c r="H105" s="32">
        <v>111.33</v>
      </c>
      <c r="I105" s="32"/>
      <c r="J105" s="29"/>
      <c r="K105" s="30">
        <f>IF(AND(H105= "",I105= ""), 0, ROUND(ROUND(J105, 2) * ROUND(IF(I105="",H105,I105),  2), 2))</f>
        <v>0</v>
      </c>
      <c r="L105" s="7"/>
      <c r="N105" s="31">
        <v>0.2</v>
      </c>
      <c r="R105" s="7">
        <v>1364</v>
      </c>
    </row>
    <row r="106" spans="1:18" hidden="1" x14ac:dyDescent="0.25">
      <c r="A106" s="7" t="s">
        <v>62</v>
      </c>
    </row>
    <row r="107" spans="1:18" hidden="1" x14ac:dyDescent="0.25">
      <c r="A107" s="7" t="s">
        <v>62</v>
      </c>
    </row>
    <row r="108" spans="1:18" hidden="1" x14ac:dyDescent="0.25">
      <c r="A108" s="7" t="s">
        <v>53</v>
      </c>
    </row>
    <row r="109" spans="1:18" hidden="1" x14ac:dyDescent="0.25">
      <c r="A109" s="7" t="s">
        <v>54</v>
      </c>
    </row>
    <row r="110" spans="1:18" x14ac:dyDescent="0.25">
      <c r="A110" s="7">
        <v>5</v>
      </c>
      <c r="B110" s="17" t="s">
        <v>123</v>
      </c>
      <c r="C110" s="17"/>
      <c r="D110" s="70" t="s">
        <v>107</v>
      </c>
      <c r="E110" s="70"/>
      <c r="F110" s="70"/>
      <c r="G110" s="22"/>
      <c r="H110" s="22"/>
      <c r="I110" s="22"/>
      <c r="J110" s="22"/>
      <c r="K110" s="23"/>
      <c r="L110" s="7"/>
    </row>
    <row r="111" spans="1:18" hidden="1" x14ac:dyDescent="0.25">
      <c r="A111" s="7" t="s">
        <v>47</v>
      </c>
    </row>
    <row r="112" spans="1:18" ht="22.5" customHeight="1" x14ac:dyDescent="0.25">
      <c r="A112" s="7" t="s">
        <v>48</v>
      </c>
      <c r="B112" s="24"/>
      <c r="C112" s="24"/>
      <c r="D112" s="71" t="s">
        <v>124</v>
      </c>
      <c r="E112" s="71"/>
      <c r="F112" s="71"/>
      <c r="G112" s="71"/>
      <c r="H112" s="71"/>
      <c r="I112" s="71"/>
      <c r="J112" s="71"/>
      <c r="K112" s="24"/>
    </row>
    <row r="113" spans="1:18" ht="16.5" x14ac:dyDescent="0.25">
      <c r="A113" s="7">
        <v>9</v>
      </c>
      <c r="B113" s="25" t="s">
        <v>125</v>
      </c>
      <c r="C113" s="25"/>
      <c r="D113" s="72" t="s">
        <v>110</v>
      </c>
      <c r="E113" s="73"/>
      <c r="F113" s="73"/>
      <c r="G113" s="27" t="s">
        <v>11</v>
      </c>
      <c r="H113" s="32">
        <v>52.5</v>
      </c>
      <c r="I113" s="32"/>
      <c r="J113" s="29"/>
      <c r="K113" s="30">
        <f>IF(AND(H113= "",I113= ""), 0, ROUND(ROUND(J113, 2) * ROUND(IF(I113="",H113,I113),  2), 2))</f>
        <v>0</v>
      </c>
      <c r="L113" s="7"/>
      <c r="N113" s="31">
        <v>0.2</v>
      </c>
      <c r="R113" s="7">
        <v>1364</v>
      </c>
    </row>
    <row r="114" spans="1:18" hidden="1" x14ac:dyDescent="0.25">
      <c r="A114" s="7" t="s">
        <v>62</v>
      </c>
    </row>
    <row r="115" spans="1:18" hidden="1" x14ac:dyDescent="0.25">
      <c r="A115" s="7" t="s">
        <v>53</v>
      </c>
    </row>
    <row r="116" spans="1:18" hidden="1" x14ac:dyDescent="0.25">
      <c r="A116" s="7" t="s">
        <v>54</v>
      </c>
    </row>
    <row r="117" spans="1:18" x14ac:dyDescent="0.25">
      <c r="A117" s="7">
        <v>5</v>
      </c>
      <c r="B117" s="17" t="s">
        <v>126</v>
      </c>
      <c r="C117" s="17"/>
      <c r="D117" s="70" t="s">
        <v>127</v>
      </c>
      <c r="E117" s="70"/>
      <c r="F117" s="70"/>
      <c r="G117" s="22"/>
      <c r="H117" s="22"/>
      <c r="I117" s="22"/>
      <c r="J117" s="22"/>
      <c r="K117" s="23"/>
      <c r="L117" s="7"/>
    </row>
    <row r="118" spans="1:18" hidden="1" x14ac:dyDescent="0.25">
      <c r="A118" s="7" t="s">
        <v>47</v>
      </c>
    </row>
    <row r="119" spans="1:18" x14ac:dyDescent="0.25">
      <c r="A119" s="7" t="s">
        <v>48</v>
      </c>
      <c r="B119" s="24"/>
      <c r="C119" s="24"/>
      <c r="D119" s="71" t="s">
        <v>128</v>
      </c>
      <c r="E119" s="71"/>
      <c r="F119" s="71"/>
      <c r="G119" s="71"/>
      <c r="H119" s="71"/>
      <c r="I119" s="71"/>
      <c r="J119" s="71"/>
      <c r="K119" s="24"/>
    </row>
    <row r="120" spans="1:18" ht="16.5" x14ac:dyDescent="0.25">
      <c r="A120" s="7">
        <v>9</v>
      </c>
      <c r="B120" s="25" t="s">
        <v>129</v>
      </c>
      <c r="C120" s="25"/>
      <c r="D120" s="72" t="s">
        <v>130</v>
      </c>
      <c r="E120" s="73"/>
      <c r="F120" s="73"/>
      <c r="G120" s="27" t="s">
        <v>12</v>
      </c>
      <c r="H120" s="28">
        <v>7</v>
      </c>
      <c r="I120" s="28"/>
      <c r="J120" s="29"/>
      <c r="K120" s="30">
        <f>IF(AND(H120= "",I120= ""), 0, ROUND(ROUND(J120, 2) * ROUND(IF(I120="",H120,I120),  0), 2))</f>
        <v>0</v>
      </c>
      <c r="L120" s="7"/>
      <c r="N120" s="31">
        <v>0.2</v>
      </c>
      <c r="R120" s="7">
        <v>1364</v>
      </c>
    </row>
    <row r="121" spans="1:18" hidden="1" x14ac:dyDescent="0.25">
      <c r="A121" s="7" t="s">
        <v>62</v>
      </c>
    </row>
    <row r="122" spans="1:18" hidden="1" x14ac:dyDescent="0.25">
      <c r="A122" s="7" t="s">
        <v>53</v>
      </c>
    </row>
    <row r="123" spans="1:18" hidden="1" x14ac:dyDescent="0.25">
      <c r="A123" s="7" t="s">
        <v>54</v>
      </c>
    </row>
    <row r="124" spans="1:18" x14ac:dyDescent="0.25">
      <c r="A124" s="7">
        <v>5</v>
      </c>
      <c r="B124" s="17" t="s">
        <v>131</v>
      </c>
      <c r="C124" s="17"/>
      <c r="D124" s="70" t="s">
        <v>132</v>
      </c>
      <c r="E124" s="70"/>
      <c r="F124" s="70"/>
      <c r="G124" s="22"/>
      <c r="H124" s="22"/>
      <c r="I124" s="22"/>
      <c r="J124" s="22"/>
      <c r="K124" s="23"/>
      <c r="L124" s="7"/>
    </row>
    <row r="125" spans="1:18" hidden="1" x14ac:dyDescent="0.25">
      <c r="A125" s="7" t="s">
        <v>47</v>
      </c>
    </row>
    <row r="126" spans="1:18" x14ac:dyDescent="0.25">
      <c r="A126" s="7" t="s">
        <v>48</v>
      </c>
      <c r="B126" s="24"/>
      <c r="C126" s="24"/>
      <c r="D126" s="71" t="s">
        <v>133</v>
      </c>
      <c r="E126" s="71"/>
      <c r="F126" s="71"/>
      <c r="G126" s="71"/>
      <c r="H126" s="71"/>
      <c r="I126" s="71"/>
      <c r="J126" s="71"/>
      <c r="K126" s="24"/>
    </row>
    <row r="127" spans="1:18" ht="16.5" x14ac:dyDescent="0.25">
      <c r="A127" s="7">
        <v>9</v>
      </c>
      <c r="B127" s="25" t="s">
        <v>134</v>
      </c>
      <c r="C127" s="25"/>
      <c r="D127" s="72" t="s">
        <v>135</v>
      </c>
      <c r="E127" s="73"/>
      <c r="F127" s="73"/>
      <c r="G127" s="27" t="s">
        <v>11</v>
      </c>
      <c r="H127" s="32">
        <v>15</v>
      </c>
      <c r="I127" s="32"/>
      <c r="J127" s="29"/>
      <c r="K127" s="30">
        <f>IF(AND(H127= "",I127= ""), 0, ROUND(ROUND(J127, 2) * ROUND(IF(I127="",H127,I127),  2), 2))</f>
        <v>0</v>
      </c>
      <c r="L127" s="7"/>
      <c r="N127" s="31">
        <v>0.2</v>
      </c>
      <c r="R127" s="7">
        <v>1364</v>
      </c>
    </row>
    <row r="128" spans="1:18" hidden="1" x14ac:dyDescent="0.25">
      <c r="A128" s="7" t="s">
        <v>62</v>
      </c>
    </row>
    <row r="129" spans="1:18" hidden="1" x14ac:dyDescent="0.25">
      <c r="A129" s="7" t="s">
        <v>53</v>
      </c>
    </row>
    <row r="130" spans="1:18" ht="16.5" x14ac:dyDescent="0.25">
      <c r="A130" s="7">
        <v>9</v>
      </c>
      <c r="B130" s="25" t="s">
        <v>136</v>
      </c>
      <c r="C130" s="25"/>
      <c r="D130" s="72" t="s">
        <v>137</v>
      </c>
      <c r="E130" s="73"/>
      <c r="F130" s="73"/>
      <c r="G130" s="27" t="s">
        <v>12</v>
      </c>
      <c r="H130" s="28">
        <v>1</v>
      </c>
      <c r="I130" s="28"/>
      <c r="J130" s="29"/>
      <c r="K130" s="30">
        <f>IF(AND(H130= "",I130= ""), 0, ROUND(ROUND(J130, 2) * ROUND(IF(I130="",H130,I130),  0), 2))</f>
        <v>0</v>
      </c>
      <c r="L130" s="7"/>
      <c r="N130" s="31">
        <v>0.2</v>
      </c>
      <c r="R130" s="7">
        <v>1364</v>
      </c>
    </row>
    <row r="131" spans="1:18" hidden="1" x14ac:dyDescent="0.25">
      <c r="A131" s="7" t="s">
        <v>62</v>
      </c>
    </row>
    <row r="132" spans="1:18" hidden="1" x14ac:dyDescent="0.25">
      <c r="A132" s="7" t="s">
        <v>53</v>
      </c>
    </row>
    <row r="133" spans="1:18" hidden="1" x14ac:dyDescent="0.25">
      <c r="A133" s="7" t="s">
        <v>54</v>
      </c>
    </row>
    <row r="134" spans="1:18" hidden="1" x14ac:dyDescent="0.25">
      <c r="A134" s="7" t="s">
        <v>71</v>
      </c>
    </row>
    <row r="135" spans="1:18" x14ac:dyDescent="0.25">
      <c r="A135" s="7" t="s">
        <v>40</v>
      </c>
      <c r="B135" s="26"/>
      <c r="C135" s="26"/>
      <c r="D135" s="74"/>
      <c r="E135" s="74"/>
      <c r="F135" s="74"/>
      <c r="K135" s="26"/>
    </row>
    <row r="136" spans="1:18" x14ac:dyDescent="0.25">
      <c r="B136" s="26"/>
      <c r="C136" s="26"/>
      <c r="D136" s="77" t="s">
        <v>42</v>
      </c>
      <c r="E136" s="78"/>
      <c r="F136" s="78"/>
      <c r="G136" s="75"/>
      <c r="H136" s="75"/>
      <c r="I136" s="75"/>
      <c r="J136" s="75"/>
      <c r="K136" s="76"/>
    </row>
    <row r="137" spans="1:18" x14ac:dyDescent="0.25">
      <c r="B137" s="26"/>
      <c r="C137" s="26"/>
      <c r="D137" s="80"/>
      <c r="E137" s="50"/>
      <c r="F137" s="50"/>
      <c r="G137" s="50"/>
      <c r="H137" s="50"/>
      <c r="I137" s="50"/>
      <c r="J137" s="50"/>
      <c r="K137" s="79"/>
    </row>
    <row r="138" spans="1:18" x14ac:dyDescent="0.25">
      <c r="B138" s="26"/>
      <c r="C138" s="26"/>
      <c r="D138" s="83" t="s">
        <v>138</v>
      </c>
      <c r="E138" s="84"/>
      <c r="F138" s="84"/>
      <c r="G138" s="81">
        <f>SUMIF(L8:L135, IF(L7="","",L7), K8:K135)</f>
        <v>0</v>
      </c>
      <c r="H138" s="81"/>
      <c r="I138" s="81"/>
      <c r="J138" s="81"/>
      <c r="K138" s="82"/>
    </row>
    <row r="139" spans="1:18" x14ac:dyDescent="0.25">
      <c r="B139" s="26"/>
      <c r="C139" s="26"/>
      <c r="D139" s="83" t="s">
        <v>139</v>
      </c>
      <c r="E139" s="84"/>
      <c r="F139" s="84"/>
      <c r="G139" s="81">
        <f>ROUND(SUMIF(L8:L135, IF(L7="","",L7), K8:K135) * 0.2, 2)</f>
        <v>0</v>
      </c>
      <c r="H139" s="81"/>
      <c r="I139" s="81"/>
      <c r="J139" s="81"/>
      <c r="K139" s="82"/>
    </row>
    <row r="140" spans="1:18" x14ac:dyDescent="0.25">
      <c r="B140" s="26"/>
      <c r="C140" s="26"/>
      <c r="D140" s="87" t="s">
        <v>140</v>
      </c>
      <c r="E140" s="88"/>
      <c r="F140" s="88"/>
      <c r="G140" s="85">
        <f>SUM(G138:G139)</f>
        <v>0</v>
      </c>
      <c r="H140" s="85"/>
      <c r="I140" s="85"/>
      <c r="J140" s="85"/>
      <c r="K140" s="86"/>
    </row>
    <row r="141" spans="1:18" ht="31.5" customHeight="1" x14ac:dyDescent="0.25">
      <c r="B141" s="3"/>
      <c r="C141" s="3"/>
      <c r="D141" s="89" t="s">
        <v>141</v>
      </c>
      <c r="E141" s="89"/>
      <c r="F141" s="89"/>
      <c r="G141" s="89"/>
      <c r="H141" s="89"/>
      <c r="I141" s="89"/>
      <c r="J141" s="89"/>
      <c r="K141" s="89"/>
    </row>
    <row r="143" spans="1:18" x14ac:dyDescent="0.25">
      <c r="D143" s="90" t="s">
        <v>142</v>
      </c>
      <c r="E143" s="90"/>
      <c r="F143" s="90"/>
      <c r="G143" s="90"/>
      <c r="H143" s="90"/>
      <c r="I143" s="90"/>
      <c r="J143" s="90"/>
      <c r="K143" s="90"/>
    </row>
    <row r="144" spans="1:18" x14ac:dyDescent="0.25">
      <c r="D144" s="92" t="s">
        <v>143</v>
      </c>
      <c r="E144" s="93"/>
      <c r="F144" s="93"/>
      <c r="G144" s="91">
        <f>SUMIF(L12:L130, "", K12:K130)</f>
        <v>0</v>
      </c>
      <c r="H144" s="91"/>
      <c r="I144" s="91"/>
      <c r="J144" s="91"/>
      <c r="K144" s="91"/>
    </row>
    <row r="145" spans="1:11" x14ac:dyDescent="0.25">
      <c r="D145" s="96" t="s">
        <v>144</v>
      </c>
      <c r="E145" s="97"/>
      <c r="F145" s="97"/>
      <c r="G145" s="94">
        <f>SUMIF(L12:L29, "", K12:K29)</f>
        <v>0</v>
      </c>
      <c r="H145" s="95"/>
      <c r="I145" s="95"/>
      <c r="J145" s="95"/>
      <c r="K145" s="95"/>
    </row>
    <row r="146" spans="1:11" x14ac:dyDescent="0.25">
      <c r="D146" s="96" t="s">
        <v>145</v>
      </c>
      <c r="E146" s="97"/>
      <c r="F146" s="97"/>
      <c r="G146" s="94">
        <f>SUMIF(L37:L88, "", K37:K88)</f>
        <v>0</v>
      </c>
      <c r="H146" s="95"/>
      <c r="I146" s="95"/>
      <c r="J146" s="95"/>
      <c r="K146" s="95"/>
    </row>
    <row r="147" spans="1:11" x14ac:dyDescent="0.25">
      <c r="D147" s="96" t="s">
        <v>146</v>
      </c>
      <c r="E147" s="97"/>
      <c r="F147" s="97"/>
      <c r="G147" s="94">
        <f>SUMIF(L98:L130, "", K98:K130)</f>
        <v>0</v>
      </c>
      <c r="H147" s="95"/>
      <c r="I147" s="95"/>
      <c r="J147" s="95"/>
      <c r="K147" s="95"/>
    </row>
    <row r="148" spans="1:11" x14ac:dyDescent="0.25">
      <c r="D148" s="98" t="s">
        <v>147</v>
      </c>
      <c r="E148" s="99"/>
      <c r="F148" s="99"/>
      <c r="G148" s="34"/>
      <c r="H148" s="34"/>
      <c r="I148" s="34"/>
      <c r="J148" s="34"/>
      <c r="K148" s="35"/>
    </row>
    <row r="149" spans="1:11" x14ac:dyDescent="0.25">
      <c r="D149" s="100"/>
      <c r="E149" s="101"/>
      <c r="F149" s="101"/>
      <c r="G149" s="101"/>
      <c r="H149" s="101"/>
      <c r="I149" s="101"/>
      <c r="J149" s="101"/>
      <c r="K149" s="102"/>
    </row>
    <row r="150" spans="1:11" x14ac:dyDescent="0.25">
      <c r="A150" s="36"/>
      <c r="D150" s="103" t="s">
        <v>138</v>
      </c>
      <c r="E150" s="50"/>
      <c r="F150" s="50"/>
      <c r="G150" s="104">
        <f>SUMIF(L5:L141, IF(L4="","",L4), K5:K141)</f>
        <v>0</v>
      </c>
      <c r="H150" s="105"/>
      <c r="I150" s="105"/>
      <c r="J150" s="105"/>
      <c r="K150" s="106"/>
    </row>
    <row r="151" spans="1:11" x14ac:dyDescent="0.25">
      <c r="A151" s="36"/>
      <c r="D151" s="103" t="s">
        <v>139</v>
      </c>
      <c r="E151" s="50"/>
      <c r="F151" s="50"/>
      <c r="G151" s="104">
        <f>ROUND(SUMIF(L5:L141, IF(L4="","",L4), K5:K141) * 0.2, 2)</f>
        <v>0</v>
      </c>
      <c r="H151" s="105"/>
      <c r="I151" s="105"/>
      <c r="J151" s="105"/>
      <c r="K151" s="106"/>
    </row>
    <row r="152" spans="1:11" x14ac:dyDescent="0.25">
      <c r="D152" s="107" t="s">
        <v>140</v>
      </c>
      <c r="E152" s="108"/>
      <c r="F152" s="108"/>
      <c r="G152" s="109">
        <f>SUM(G150:G151)</f>
        <v>0</v>
      </c>
      <c r="H152" s="110"/>
      <c r="I152" s="110"/>
      <c r="J152" s="110"/>
      <c r="K152" s="111"/>
    </row>
    <row r="153" spans="1:11" x14ac:dyDescent="0.25">
      <c r="D153" s="97"/>
      <c r="E153" s="50"/>
      <c r="F153" s="50"/>
      <c r="G153" s="50"/>
      <c r="H153" s="50"/>
      <c r="I153" s="50"/>
      <c r="J153" s="50"/>
      <c r="K153" s="50"/>
    </row>
    <row r="154" spans="1:11" x14ac:dyDescent="0.25">
      <c r="D154" s="112" t="s">
        <v>148</v>
      </c>
      <c r="E154" s="112"/>
      <c r="F154" s="112"/>
      <c r="G154" s="112"/>
      <c r="H154" s="112"/>
      <c r="I154" s="112"/>
      <c r="J154" s="112"/>
      <c r="K154" s="112"/>
    </row>
    <row r="155" spans="1:11" x14ac:dyDescent="0.25">
      <c r="D155" s="113" t="str">
        <f>IF(Paramètres!AA2&lt;&gt;"",Paramètres!AA2,"")</f>
        <v xml:space="preserve">Zéro euro </v>
      </c>
      <c r="E155" s="113"/>
      <c r="F155" s="113"/>
      <c r="G155" s="113"/>
      <c r="H155" s="113"/>
      <c r="I155" s="113"/>
      <c r="J155" s="113"/>
      <c r="K155" s="113"/>
    </row>
    <row r="156" spans="1:11" x14ac:dyDescent="0.25">
      <c r="D156" s="113"/>
      <c r="E156" s="113"/>
      <c r="F156" s="113"/>
      <c r="G156" s="113"/>
      <c r="H156" s="113"/>
      <c r="I156" s="113"/>
      <c r="J156" s="113"/>
      <c r="K156" s="113"/>
    </row>
    <row r="157" spans="1:11" ht="56.65" customHeight="1" x14ac:dyDescent="0.25">
      <c r="G157" s="114" t="s">
        <v>149</v>
      </c>
      <c r="H157" s="114"/>
      <c r="I157" s="114"/>
      <c r="J157" s="114"/>
      <c r="K157" s="114"/>
    </row>
    <row r="159" spans="1:11" ht="85.15" customHeight="1" x14ac:dyDescent="0.25">
      <c r="D159" s="115" t="s">
        <v>150</v>
      </c>
      <c r="E159" s="115"/>
      <c r="G159" s="115" t="s">
        <v>151</v>
      </c>
      <c r="H159" s="115"/>
      <c r="I159" s="115"/>
      <c r="J159" s="115"/>
      <c r="K159" s="115"/>
    </row>
  </sheetData>
  <sheetProtection password="E95E" sheet="1" objects="1" selectLockedCells="1"/>
  <mergeCells count="90">
    <mergeCell ref="D156:K156"/>
    <mergeCell ref="G157:K157"/>
    <mergeCell ref="D159:E159"/>
    <mergeCell ref="G159:K159"/>
    <mergeCell ref="D152:F152"/>
    <mergeCell ref="G152:K152"/>
    <mergeCell ref="D153:K153"/>
    <mergeCell ref="D154:K154"/>
    <mergeCell ref="D155:K155"/>
    <mergeCell ref="D149:K149"/>
    <mergeCell ref="D150:F150"/>
    <mergeCell ref="G150:K150"/>
    <mergeCell ref="D151:F151"/>
    <mergeCell ref="G151:K151"/>
    <mergeCell ref="G146:K146"/>
    <mergeCell ref="D146:F146"/>
    <mergeCell ref="G147:K147"/>
    <mergeCell ref="D147:F147"/>
    <mergeCell ref="D148:F148"/>
    <mergeCell ref="D143:K143"/>
    <mergeCell ref="G144:K144"/>
    <mergeCell ref="D144:F144"/>
    <mergeCell ref="G145:K145"/>
    <mergeCell ref="D145:F145"/>
    <mergeCell ref="G139:K139"/>
    <mergeCell ref="D139:F139"/>
    <mergeCell ref="G140:K140"/>
    <mergeCell ref="D140:F140"/>
    <mergeCell ref="D141:K141"/>
    <mergeCell ref="G136:K136"/>
    <mergeCell ref="D136:F136"/>
    <mergeCell ref="G137:K137"/>
    <mergeCell ref="D137:F137"/>
    <mergeCell ref="G138:K138"/>
    <mergeCell ref="D138:F138"/>
    <mergeCell ref="D124:F124"/>
    <mergeCell ref="D126:J126"/>
    <mergeCell ref="D127:F127"/>
    <mergeCell ref="D130:F130"/>
    <mergeCell ref="D135:F135"/>
    <mergeCell ref="D112:J112"/>
    <mergeCell ref="D113:F113"/>
    <mergeCell ref="D117:F117"/>
    <mergeCell ref="D119:J119"/>
    <mergeCell ref="D120:F120"/>
    <mergeCell ref="D98:F98"/>
    <mergeCell ref="D102:F102"/>
    <mergeCell ref="D104:J104"/>
    <mergeCell ref="D105:F105"/>
    <mergeCell ref="D110:F110"/>
    <mergeCell ref="D87:J87"/>
    <mergeCell ref="D88:F88"/>
    <mergeCell ref="D94:F94"/>
    <mergeCell ref="D95:F95"/>
    <mergeCell ref="D97:J97"/>
    <mergeCell ref="D72:J72"/>
    <mergeCell ref="D73:F73"/>
    <mergeCell ref="D78:F78"/>
    <mergeCell ref="D81:F81"/>
    <mergeCell ref="D85:F85"/>
    <mergeCell ref="D57:F57"/>
    <mergeCell ref="D62:F62"/>
    <mergeCell ref="D64:J64"/>
    <mergeCell ref="D65:F65"/>
    <mergeCell ref="D70:F70"/>
    <mergeCell ref="D43:F43"/>
    <mergeCell ref="D47:F47"/>
    <mergeCell ref="D49:J49"/>
    <mergeCell ref="D50:F50"/>
    <mergeCell ref="D52:F52"/>
    <mergeCell ref="D33:F33"/>
    <mergeCell ref="D34:F34"/>
    <mergeCell ref="D36:J36"/>
    <mergeCell ref="D37:F37"/>
    <mergeCell ref="D40:F40"/>
    <mergeCell ref="D20:F20"/>
    <mergeCell ref="D23:F23"/>
    <mergeCell ref="D25:F25"/>
    <mergeCell ref="D27:F27"/>
    <mergeCell ref="D29:F29"/>
    <mergeCell ref="D11:J11"/>
    <mergeCell ref="D12:F12"/>
    <mergeCell ref="D15:F15"/>
    <mergeCell ref="D17:J17"/>
    <mergeCell ref="D18:F18"/>
    <mergeCell ref="D3:F3"/>
    <mergeCell ref="D4:F4"/>
    <mergeCell ref="D7:F7"/>
    <mergeCell ref="D8:F8"/>
    <mergeCell ref="D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&amp;L2025-224 - 2025-224 PREFECTURE DE METZ BATIMENT POLYGONE
5 RUE HINZELIN - 57000 METZ&amp;RDPGF - Lot n°1 PLATRERIE - CLOISONS - FAUX PLAFOND   
DCE - Edition du 17/07/2025</oddHeader>
    <oddFooter>&amp;LJD Conseils&amp;CEdition du 17/07/2025&amp;RPage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152</v>
      </c>
      <c r="AA1" s="7">
        <f>IF(DPGF!G152&lt;&gt;"",DPGF!G152,"0")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8" t="s">
        <v>153</v>
      </c>
      <c r="B3" s="37" t="s">
        <v>154</v>
      </c>
      <c r="C3" s="116" t="s">
        <v>179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8" t="s">
        <v>155</v>
      </c>
      <c r="B5" s="37" t="s">
        <v>156</v>
      </c>
      <c r="C5" s="116" t="s">
        <v>180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8" t="s">
        <v>165</v>
      </c>
      <c r="B7" s="37" t="s">
        <v>166</v>
      </c>
      <c r="C7" s="39" t="s">
        <v>181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8" t="s">
        <v>167</v>
      </c>
      <c r="B9" s="37" t="s">
        <v>168</v>
      </c>
      <c r="C9" s="39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8" t="s">
        <v>157</v>
      </c>
      <c r="B11" s="37" t="s">
        <v>158</v>
      </c>
      <c r="C11" s="116" t="s">
        <v>39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8" t="s">
        <v>169</v>
      </c>
      <c r="B13" s="37" t="s">
        <v>170</v>
      </c>
      <c r="C13" s="39" t="s">
        <v>182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8" t="s">
        <v>171</v>
      </c>
      <c r="B15" s="37" t="s">
        <v>172</v>
      </c>
      <c r="C15" s="39" t="s">
        <v>183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8" t="s">
        <v>173</v>
      </c>
      <c r="B17" s="37" t="s">
        <v>174</v>
      </c>
      <c r="C17" s="39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175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176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177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178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8" t="s">
        <v>159</v>
      </c>
      <c r="B24" s="37" t="s">
        <v>160</v>
      </c>
      <c r="C24" s="116" t="s">
        <v>184</v>
      </c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8" t="s">
        <v>161</v>
      </c>
      <c r="B26" s="37" t="s">
        <v>162</v>
      </c>
      <c r="C26" s="116" t="s">
        <v>185</v>
      </c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8" t="s">
        <v>163</v>
      </c>
      <c r="B28" s="37" t="s">
        <v>164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186</v>
      </c>
      <c r="B1" s="7" t="s">
        <v>187</v>
      </c>
    </row>
    <row r="2" spans="1:3" x14ac:dyDescent="0.25">
      <c r="A2" s="7" t="s">
        <v>188</v>
      </c>
      <c r="B2" s="7" t="s">
        <v>179</v>
      </c>
    </row>
    <row r="3" spans="1:3" x14ac:dyDescent="0.25">
      <c r="A3" s="7" t="s">
        <v>189</v>
      </c>
      <c r="B3" s="7">
        <v>1</v>
      </c>
    </row>
    <row r="4" spans="1:3" x14ac:dyDescent="0.25">
      <c r="A4" s="7" t="s">
        <v>190</v>
      </c>
      <c r="B4" s="7">
        <v>0</v>
      </c>
    </row>
    <row r="5" spans="1:3" x14ac:dyDescent="0.25">
      <c r="A5" s="7" t="s">
        <v>191</v>
      </c>
      <c r="B5" s="7">
        <v>0</v>
      </c>
    </row>
    <row r="6" spans="1:3" x14ac:dyDescent="0.25">
      <c r="A6" s="7" t="s">
        <v>192</v>
      </c>
      <c r="B6" s="7">
        <v>1</v>
      </c>
    </row>
    <row r="7" spans="1:3" x14ac:dyDescent="0.25">
      <c r="A7" s="7" t="s">
        <v>193</v>
      </c>
      <c r="B7" s="7">
        <v>1</v>
      </c>
    </row>
    <row r="8" spans="1:3" x14ac:dyDescent="0.25">
      <c r="A8" s="7" t="s">
        <v>194</v>
      </c>
      <c r="B8" s="7">
        <v>0</v>
      </c>
    </row>
    <row r="9" spans="1:3" x14ac:dyDescent="0.25">
      <c r="A9" s="7" t="s">
        <v>195</v>
      </c>
      <c r="B9" s="7">
        <v>0</v>
      </c>
    </row>
    <row r="10" spans="1:3" x14ac:dyDescent="0.25">
      <c r="A10" s="7" t="s">
        <v>196</v>
      </c>
      <c r="C10" s="7" t="s">
        <v>197</v>
      </c>
    </row>
    <row r="11" spans="1:3" x14ac:dyDescent="0.25">
      <c r="A11" s="7" t="s">
        <v>198</v>
      </c>
      <c r="B11" s="7">
        <v>0</v>
      </c>
    </row>
    <row r="12" spans="1:3" x14ac:dyDescent="0.25">
      <c r="A12" s="7" t="s">
        <v>199</v>
      </c>
      <c r="B12" s="7" t="s">
        <v>200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7" t="s">
        <v>201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25">
      <c r="A4" s="38" t="s">
        <v>153</v>
      </c>
      <c r="B4" s="37" t="s">
        <v>202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8" t="s">
        <v>155</v>
      </c>
      <c r="B6" s="37" t="s">
        <v>203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8" t="s">
        <v>165</v>
      </c>
      <c r="B8" s="37" t="s">
        <v>204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8" t="s">
        <v>167</v>
      </c>
      <c r="B10" s="37" t="s">
        <v>205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25">
      <c r="A12" s="38" t="s">
        <v>157</v>
      </c>
      <c r="B12" s="37" t="s">
        <v>206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8" t="s">
        <v>169</v>
      </c>
      <c r="B14" s="37" t="s">
        <v>207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8" t="s">
        <v>171</v>
      </c>
      <c r="B16" s="37" t="s">
        <v>208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8" t="s">
        <v>173</v>
      </c>
      <c r="B18" s="37" t="s">
        <v>209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25">
      <c r="A20" s="38" t="s">
        <v>210</v>
      </c>
      <c r="B20" s="37" t="s">
        <v>211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25">
      <c r="A22" s="38" t="s">
        <v>159</v>
      </c>
      <c r="B22" s="37" t="s">
        <v>212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25">
      <c r="A24" s="38" t="s">
        <v>161</v>
      </c>
      <c r="B24" s="37" t="s">
        <v>213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8" t="s">
        <v>163</v>
      </c>
      <c r="B28" s="37" t="s">
        <v>214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215</v>
      </c>
      <c r="C2" s="121"/>
      <c r="D2" s="121"/>
      <c r="E2" s="121"/>
      <c r="F2" s="121"/>
    </row>
    <row r="4" spans="2:6" ht="12.75" customHeight="1" x14ac:dyDescent="0.25">
      <c r="B4" s="44" t="s">
        <v>216</v>
      </c>
      <c r="C4" s="44" t="s">
        <v>217</v>
      </c>
      <c r="D4" s="44" t="s">
        <v>218</v>
      </c>
      <c r="E4" s="44" t="s">
        <v>219</v>
      </c>
      <c r="F4" s="44" t="s">
        <v>220</v>
      </c>
    </row>
    <row r="6" spans="2:6" ht="12.75" customHeight="1" x14ac:dyDescent="0.25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25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25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25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25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25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25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25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25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25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25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25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25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25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25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25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25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25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25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25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25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25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25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25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25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2025-07-23T14:57:33Z</dcterms:created>
  <dcterms:modified xsi:type="dcterms:W3CDTF">2025-07-23T14:58:12Z</dcterms:modified>
</cp:coreProperties>
</file>